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Credit/Product and Application/MAP scheme with IFAD/Templates/Dhanduveri Manfaa Grant/English/"/>
    </mc:Choice>
  </mc:AlternateContent>
  <xr:revisionPtr revIDLastSave="35" documentId="8_{DD8FF5A7-620D-4E4C-920D-D324CA3CAE11}" xr6:coauthVersionLast="47" xr6:coauthVersionMax="47" xr10:uidLastSave="{B05A6695-7789-49F0-8430-DA0D9A46D952}"/>
  <bookViews>
    <workbookView xWindow="-20610" yWindow="8760" windowWidth="20730" windowHeight="11160" xr2:uid="{0ADD9DB5-0CBD-4AD9-8684-7AC62350BDA6}"/>
  </bookViews>
  <sheets>
    <sheet name=" Financial Forecast " sheetId="2" r:id="rId1"/>
  </sheets>
  <definedNames>
    <definedName name="_xlnm.Print_Area" localSheetId="0">' Financial Forecast '!$A$2:$L$68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2" l="1"/>
  <c r="E63" i="2"/>
  <c r="F63" i="2"/>
  <c r="G63" i="2"/>
  <c r="H63" i="2"/>
  <c r="I63" i="2"/>
  <c r="J63" i="2"/>
  <c r="K63" i="2"/>
  <c r="L63" i="2"/>
  <c r="E38" i="2"/>
  <c r="C38" i="2"/>
  <c r="E18" i="2"/>
  <c r="D50" i="2"/>
  <c r="E50" i="2"/>
  <c r="F50" i="2"/>
  <c r="G50" i="2"/>
  <c r="H50" i="2"/>
  <c r="I50" i="2"/>
  <c r="J50" i="2"/>
  <c r="K50" i="2"/>
  <c r="L50" i="2"/>
  <c r="D46" i="2"/>
  <c r="E46" i="2"/>
  <c r="F46" i="2"/>
  <c r="F51" i="2" s="1"/>
  <c r="G46" i="2"/>
  <c r="G51" i="2" s="1"/>
  <c r="H46" i="2"/>
  <c r="I46" i="2"/>
  <c r="J46" i="2"/>
  <c r="K46" i="2"/>
  <c r="L46" i="2"/>
  <c r="E19" i="2"/>
  <c r="E20" i="2"/>
  <c r="E21" i="2"/>
  <c r="E17" i="2"/>
  <c r="D22" i="2"/>
  <c r="C22" i="2"/>
  <c r="D38" i="2"/>
  <c r="D30" i="2"/>
  <c r="D31" i="2" s="1"/>
  <c r="C55" i="2" s="1"/>
  <c r="F52" i="2" l="1"/>
  <c r="F64" i="2" s="1"/>
  <c r="G52" i="2"/>
  <c r="G64" i="2" s="1"/>
  <c r="E51" i="2"/>
  <c r="E52" i="2" s="1"/>
  <c r="E64" i="2" s="1"/>
  <c r="L51" i="2"/>
  <c r="L52" i="2" s="1"/>
  <c r="L64" i="2" s="1"/>
  <c r="D51" i="2"/>
  <c r="D52" i="2" s="1"/>
  <c r="D64" i="2" s="1"/>
  <c r="K51" i="2"/>
  <c r="K52" i="2" s="1"/>
  <c r="K64" i="2" s="1"/>
  <c r="J51" i="2"/>
  <c r="J52" i="2" s="1"/>
  <c r="J64" i="2" s="1"/>
  <c r="I51" i="2"/>
  <c r="I52" i="2" s="1"/>
  <c r="I64" i="2" s="1"/>
  <c r="H51" i="2"/>
  <c r="H52" i="2" s="1"/>
  <c r="H64" i="2" s="1"/>
  <c r="E39" i="2"/>
  <c r="C56" i="2" s="1"/>
  <c r="E22" i="2"/>
  <c r="E23" i="2" s="1"/>
  <c r="C54" i="2" s="1"/>
  <c r="C63" i="2" s="1"/>
  <c r="C46" i="2" l="1"/>
  <c r="C51" i="2" s="1"/>
  <c r="C50" i="2"/>
  <c r="C52" i="2" l="1"/>
  <c r="C64" i="2" l="1"/>
  <c r="C65" i="2" l="1"/>
  <c r="C67" i="2" s="1"/>
  <c r="D65" i="2"/>
  <c r="D67" i="2" s="1"/>
  <c r="E65" i="2" l="1"/>
  <c r="E67" i="2" s="1"/>
  <c r="F65" i="2" l="1"/>
  <c r="F67" i="2" s="1"/>
  <c r="G65" i="2" l="1"/>
  <c r="G67" i="2" s="1"/>
  <c r="H65" i="2" l="1"/>
  <c r="H67" i="2" s="1"/>
  <c r="I65" i="2" l="1"/>
  <c r="I67" i="2" s="1"/>
  <c r="J65" i="2" l="1"/>
  <c r="J67" i="2" s="1"/>
  <c r="K65" i="2" l="1"/>
  <c r="K67" i="2" s="1"/>
  <c r="L65" i="2"/>
  <c r="L67" i="2" s="1"/>
</calcChain>
</file>

<file path=xl/sharedStrings.xml><?xml version="1.0" encoding="utf-8"?>
<sst xmlns="http://schemas.openxmlformats.org/spreadsheetml/2006/main" count="77" uniqueCount="74">
  <si>
    <t>Instructions on how to fill the financial forecast:</t>
  </si>
  <si>
    <t>5. You may fill in your staffing plan on the table adjacent, and ensure that "Payroll Expenses" for Year 1 aligns with the table.</t>
  </si>
  <si>
    <t>7. If you are yet to start the business, ensure that the calculated estimates are in line with your business plan and scale.</t>
  </si>
  <si>
    <t>Payroll Breakdown for Year 1</t>
  </si>
  <si>
    <t>Position</t>
  </si>
  <si>
    <t>No. of staff</t>
  </si>
  <si>
    <t>Monthly Salary</t>
  </si>
  <si>
    <t>Rental Breakdown</t>
  </si>
  <si>
    <t>Purpose</t>
  </si>
  <si>
    <t>Monthly Rent</t>
  </si>
  <si>
    <t>Utilities Breakdown</t>
  </si>
  <si>
    <t>Year 1</t>
  </si>
  <si>
    <t>Total Expenses</t>
  </si>
  <si>
    <t>PROJECTED INCOME AND EXPENDITURE STATEMENT</t>
  </si>
  <si>
    <t>All amounts in MVR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</si>
  <si>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</si>
  <si>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</si>
  <si>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</si>
  <si>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</si>
  <si>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</si>
  <si>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</si>
  <si>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</si>
  <si>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</si>
  <si>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</si>
  <si>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 xml:space="preserve">Revenue </t>
  </si>
  <si>
    <t>Total Revenue</t>
  </si>
  <si>
    <t>Total Cost of Sales</t>
  </si>
  <si>
    <t>GST (8%)</t>
  </si>
  <si>
    <t>Gross profit</t>
  </si>
  <si>
    <t>Expenses</t>
  </si>
  <si>
    <t>BPT</t>
  </si>
  <si>
    <t>Manager</t>
  </si>
  <si>
    <t>Captain</t>
  </si>
  <si>
    <t>Total Calculated Annual Payroll for Year 1</t>
  </si>
  <si>
    <t>Total Calculated Annual Rent for Year 1</t>
  </si>
  <si>
    <t>Cost of Sales/Cost of Service</t>
  </si>
  <si>
    <t>Sales - Category 1</t>
  </si>
  <si>
    <t>Sales - Category 2</t>
  </si>
  <si>
    <t>COS - Category 1</t>
  </si>
  <si>
    <t>COS - Category 2</t>
  </si>
  <si>
    <t>Office</t>
  </si>
  <si>
    <t>Shop</t>
  </si>
  <si>
    <t>Location (please add as relevant)</t>
  </si>
  <si>
    <t>Rented Space or Asset</t>
  </si>
  <si>
    <t>Vessel</t>
  </si>
  <si>
    <t>Electricity Monthly Bill Amount</t>
  </si>
  <si>
    <t>Water 
Monthly Bill Amount</t>
  </si>
  <si>
    <t>Wifi/Phone Monthly Bill Amount</t>
  </si>
  <si>
    <t xml:space="preserve">Financial Forecast </t>
  </si>
  <si>
    <t>Overheads Breakdown</t>
  </si>
  <si>
    <t>Instructions</t>
  </si>
  <si>
    <t xml:space="preserve">1. Please fill your 'sales assumptions' prior to filling this format:
</t>
  </si>
  <si>
    <t xml:space="preserve">   - As such, ensure to remove any expenses above which are not relevant to your business. 
   - For example, if you do not have travel expenses or "other" expenses, do not enter them.</t>
  </si>
  <si>
    <t>4. Refrain from entering unnecessary expenses which will not be incurred during the actual business operations:</t>
  </si>
  <si>
    <t xml:space="preserve">   - For example, rent should match the rental agreement and utilities should match the past bill amounts if operational.</t>
  </si>
  <si>
    <t xml:space="preserve">6. Ensure that all expenses which you fill here are realistic and in alignment with your previous years or the industry average </t>
  </si>
  <si>
    <t>- The 'sales' and 'cost of sales' should align with the figures calculated on the Sales Assumption
'- The template is available for download at www.sdfc.mv</t>
  </si>
  <si>
    <t>Notes to the financial forecast</t>
  </si>
  <si>
    <t>Total Calculated Annual Utilities for Year 1</t>
  </si>
  <si>
    <t>Total Monthly Utilities</t>
  </si>
  <si>
    <t>Total Monthly Rent</t>
  </si>
  <si>
    <t>Total Monthly Payroll</t>
  </si>
  <si>
    <t xml:space="preserve">Total Salary Exp/ Month </t>
  </si>
  <si>
    <t xml:space="preserve">2. Please enter additional rows to separate sales and cost of sales from different revenue streams. </t>
  </si>
  <si>
    <t xml:space="preserve">- For example, if your business earns revenue from Retail and Wholesale, these two revenue streams can be 
   separated to better reflect the different margins that they earn. 
'- Note, be careful to check whether all the revenue streams have been added to total revenue!
</t>
  </si>
  <si>
    <t>3. The cost of sales margin (as a % of revenue) should reflect your mark-up.</t>
  </si>
  <si>
    <t>- For example, if your mark-up is 30%, your cost of sales % should be 70% of sales.</t>
  </si>
  <si>
    <r>
      <t>Payroll</t>
    </r>
    <r>
      <rPr>
        <sz val="10"/>
        <color rgb="FFFF0000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(fill from year 2 onwards)</t>
    </r>
  </si>
  <si>
    <r>
      <t xml:space="preserve">Rent  </t>
    </r>
    <r>
      <rPr>
        <b/>
        <i/>
        <sz val="10"/>
        <color rgb="FFFF0000"/>
        <rFont val="Calibri"/>
        <family val="2"/>
        <scheme val="minor"/>
      </rPr>
      <t xml:space="preserve"> (fill from year 2 onwards)</t>
    </r>
  </si>
  <si>
    <r>
      <t xml:space="preserve">Utilities 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(fill from year 2 onwards)</t>
    </r>
  </si>
  <si>
    <t>Add other relevant expenses…</t>
  </si>
  <si>
    <t>Format for Project Income Statement</t>
  </si>
  <si>
    <t>Net income after BPT</t>
  </si>
  <si>
    <t>Net income before BPT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</si>
</sst>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D1FBF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FF0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1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1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4" fillId="0" borderId="5" xfId="0" applyFont="1" applyBorder="1"/>
    <xf numFmtId="0" fontId="4" fillId="0" borderId="2" xfId="0" applyFont="1" applyBorder="1"/>
    <xf numFmtId="0" fontId="5" fillId="4" borderId="4" xfId="0" applyFont="1" applyFill="1" applyBorder="1" applyAlignment="1">
      <alignment vertical="center" wrapText="1"/>
    </xf>
    <xf numFmtId="0" fontId="4" fillId="0" borderId="3" xfId="0" applyFont="1" applyBorder="1"/>
    <xf numFmtId="0" fontId="5" fillId="0" borderId="5" xfId="0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1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0" fontId="6" fillId="0" borderId="2" xfId="0" applyFont="1" applyBorder="1"/>
    <xf numFmtId="0" fontId="4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64" fontId="4" fillId="0" borderId="5" xfId="0" applyNumberFormat="1" applyFont="1" applyBorder="1"/>
    <xf numFmtId="164" fontId="10" fillId="0" borderId="13" xfId="1" applyNumberFormat="1" applyFont="1" applyBorder="1" applyAlignment="1">
      <alignment vertical="center"/>
    </xf>
    <xf numFmtId="164" fontId="10" fillId="0" borderId="11" xfId="1" applyNumberFormat="1" applyFont="1" applyBorder="1" applyAlignment="1">
      <alignment vertical="center"/>
    </xf>
    <xf numFmtId="164" fontId="10" fillId="0" borderId="12" xfId="1" applyNumberFormat="1" applyFont="1" applyBorder="1" applyAlignment="1">
      <alignment vertical="center"/>
    </xf>
    <xf numFmtId="164" fontId="4" fillId="5" borderId="4" xfId="1" applyNumberFormat="1" applyFont="1" applyFill="1" applyBorder="1" applyAlignment="1">
      <alignment vertical="center"/>
    </xf>
    <xf numFmtId="164" fontId="5" fillId="5" borderId="4" xfId="1" applyNumberFormat="1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vertical="center"/>
    </xf>
    <xf numFmtId="164" fontId="4" fillId="0" borderId="14" xfId="1" applyNumberFormat="1" applyFont="1" applyBorder="1"/>
    <xf numFmtId="164" fontId="4" fillId="0" borderId="14" xfId="1" applyNumberFormat="1" applyFont="1" applyBorder="1" applyProtection="1">
      <protection locked="0"/>
    </xf>
    <xf numFmtId="164" fontId="5" fillId="3" borderId="14" xfId="1" applyNumberFormat="1" applyFont="1" applyFill="1" applyBorder="1" applyAlignment="1">
      <alignment vertical="center"/>
    </xf>
    <xf numFmtId="164" fontId="4" fillId="0" borderId="14" xfId="1" applyNumberFormat="1" applyFont="1" applyBorder="1" applyAlignment="1">
      <alignment vertical="center"/>
    </xf>
    <xf numFmtId="164" fontId="5" fillId="2" borderId="14" xfId="1" applyNumberFormat="1" applyFont="1" applyFill="1" applyBorder="1" applyAlignment="1">
      <alignment vertical="center"/>
    </xf>
    <xf numFmtId="164" fontId="5" fillId="6" borderId="14" xfId="1" applyNumberFormat="1" applyFont="1" applyFill="1" applyBorder="1" applyAlignment="1">
      <alignment vertical="center"/>
    </xf>
    <xf numFmtId="164" fontId="5" fillId="2" borderId="14" xfId="1" applyNumberFormat="1" applyFont="1" applyFill="1" applyBorder="1"/>
    <xf numFmtId="164" fontId="4" fillId="0" borderId="16" xfId="1" applyNumberFormat="1" applyFont="1" applyBorder="1"/>
    <xf numFmtId="164" fontId="4" fillId="0" borderId="16" xfId="1" applyNumberFormat="1" applyFont="1" applyBorder="1" applyProtection="1">
      <protection locked="0"/>
    </xf>
    <xf numFmtId="43" fontId="4" fillId="0" borderId="16" xfId="1" applyFont="1" applyBorder="1" applyProtection="1">
      <protection locked="0"/>
    </xf>
    <xf numFmtId="164" fontId="4" fillId="0" borderId="16" xfId="1" applyNumberFormat="1" applyFont="1" applyBorder="1" applyAlignment="1">
      <alignment vertical="center"/>
    </xf>
    <xf numFmtId="0" fontId="0" fillId="0" borderId="0" xfId="0" applyAlignment="1">
      <alignment vertical="top"/>
    </xf>
    <xf numFmtId="164" fontId="10" fillId="0" borderId="11" xfId="1" applyNumberFormat="1" applyFont="1" applyFill="1" applyBorder="1" applyAlignment="1">
      <alignment vertical="center"/>
    </xf>
    <xf numFmtId="164" fontId="10" fillId="0" borderId="12" xfId="1" applyNumberFormat="1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0" fontId="7" fillId="0" borderId="18" xfId="0" applyFont="1" applyBorder="1" applyAlignment="1">
      <alignment wrapText="1"/>
    </xf>
    <xf numFmtId="0" fontId="10" fillId="0" borderId="19" xfId="0" applyFont="1" applyBorder="1" applyAlignment="1">
      <alignment horizontal="left" indent="1"/>
    </xf>
    <xf numFmtId="0" fontId="5" fillId="3" borderId="19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indent="2"/>
    </xf>
    <xf numFmtId="0" fontId="5" fillId="2" borderId="19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4" fillId="0" borderId="19" xfId="2" applyFont="1" applyBorder="1" applyAlignment="1" applyProtection="1">
      <alignment horizontal="left" vertical="center" indent="2"/>
      <protection locked="0" hidden="1"/>
    </xf>
    <xf numFmtId="0" fontId="5" fillId="6" borderId="19" xfId="0" applyFont="1" applyFill="1" applyBorder="1" applyAlignment="1">
      <alignment vertical="center"/>
    </xf>
    <xf numFmtId="0" fontId="4" fillId="0" borderId="19" xfId="2" applyFont="1" applyBorder="1" applyAlignment="1" applyProtection="1">
      <alignment horizontal="left" indent="2"/>
      <protection locked="0" hidden="1"/>
    </xf>
    <xf numFmtId="0" fontId="7" fillId="4" borderId="1" xfId="0" applyFont="1" applyFill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164" fontId="10" fillId="0" borderId="21" xfId="0" applyNumberFormat="1" applyFont="1" applyBorder="1" applyAlignment="1">
      <alignment horizontal="left" vertical="center"/>
    </xf>
    <xf numFmtId="164" fontId="10" fillId="0" borderId="22" xfId="0" applyNumberFormat="1" applyFont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164" fontId="10" fillId="0" borderId="20" xfId="0" applyNumberFormat="1" applyFont="1" applyBorder="1" applyAlignment="1">
      <alignment vertical="center"/>
    </xf>
    <xf numFmtId="164" fontId="10" fillId="0" borderId="21" xfId="0" applyNumberFormat="1" applyFont="1" applyBorder="1" applyAlignment="1">
      <alignment vertical="center"/>
    </xf>
    <xf numFmtId="164" fontId="10" fillId="0" borderId="22" xfId="0" applyNumberFormat="1" applyFont="1" applyBorder="1" applyAlignment="1">
      <alignment vertical="center"/>
    </xf>
    <xf numFmtId="164" fontId="4" fillId="0" borderId="10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0" fontId="7" fillId="4" borderId="25" xfId="0" applyFont="1" applyFill="1" applyBorder="1" applyAlignment="1">
      <alignment vertical="center" wrapText="1"/>
    </xf>
    <xf numFmtId="164" fontId="10" fillId="0" borderId="26" xfId="1" applyNumberFormat="1" applyFont="1" applyBorder="1" applyAlignment="1">
      <alignment vertical="center"/>
    </xf>
    <xf numFmtId="164" fontId="10" fillId="0" borderId="27" xfId="1" applyNumberFormat="1" applyFont="1" applyBorder="1" applyAlignment="1">
      <alignment vertical="center"/>
    </xf>
    <xf numFmtId="164" fontId="10" fillId="0" borderId="28" xfId="1" applyNumberFormat="1" applyFont="1" applyBorder="1" applyAlignment="1">
      <alignment vertical="center"/>
    </xf>
    <xf numFmtId="164" fontId="5" fillId="5" borderId="25" xfId="1" applyNumberFormat="1" applyFont="1" applyFill="1" applyBorder="1" applyAlignment="1">
      <alignment horizontal="left" vertical="center"/>
    </xf>
    <xf numFmtId="164" fontId="4" fillId="2" borderId="30" xfId="1" applyNumberFormat="1" applyFont="1" applyFill="1" applyBorder="1" applyAlignment="1">
      <alignment vertical="center"/>
    </xf>
    <xf numFmtId="0" fontId="5" fillId="4" borderId="25" xfId="0" applyFont="1" applyFill="1" applyBorder="1" applyAlignment="1">
      <alignment vertical="center" wrapText="1"/>
    </xf>
    <xf numFmtId="164" fontId="4" fillId="5" borderId="25" xfId="1" applyNumberFormat="1" applyFont="1" applyFill="1" applyBorder="1" applyAlignment="1">
      <alignment vertical="center"/>
    </xf>
    <xf numFmtId="164" fontId="5" fillId="2" borderId="31" xfId="1" applyNumberFormat="1" applyFont="1" applyFill="1" applyBorder="1"/>
    <xf numFmtId="0" fontId="5" fillId="2" borderId="34" xfId="0" applyFont="1" applyFill="1" applyBorder="1" applyAlignment="1">
      <alignment vertical="center"/>
    </xf>
    <xf numFmtId="0" fontId="5" fillId="0" borderId="45" xfId="0" applyFont="1" applyBorder="1" applyAlignment="1">
      <alignment horizontal="center" vertical="center" wrapText="1"/>
    </xf>
    <xf numFmtId="43" fontId="4" fillId="0" borderId="46" xfId="1" applyFont="1" applyBorder="1" applyProtection="1">
      <protection locked="0"/>
    </xf>
    <xf numFmtId="164" fontId="4" fillId="0" borderId="47" xfId="1" applyNumberFormat="1" applyFont="1" applyBorder="1" applyAlignment="1">
      <alignment vertical="center"/>
    </xf>
    <xf numFmtId="164" fontId="5" fillId="3" borderId="47" xfId="1" applyNumberFormat="1" applyFont="1" applyFill="1" applyBorder="1" applyAlignment="1">
      <alignment vertical="center"/>
    </xf>
    <xf numFmtId="164" fontId="4" fillId="0" borderId="46" xfId="1" applyNumberFormat="1" applyFont="1" applyBorder="1" applyAlignment="1">
      <alignment vertical="center"/>
    </xf>
    <xf numFmtId="164" fontId="5" fillId="2" borderId="47" xfId="1" applyNumberFormat="1" applyFont="1" applyFill="1" applyBorder="1" applyAlignment="1">
      <alignment vertical="center"/>
    </xf>
    <xf numFmtId="164" fontId="5" fillId="0" borderId="46" xfId="1" applyNumberFormat="1" applyFont="1" applyFill="1" applyBorder="1" applyAlignment="1">
      <alignment vertical="center"/>
    </xf>
    <xf numFmtId="164" fontId="4" fillId="0" borderId="47" xfId="1" applyNumberFormat="1" applyFont="1" applyBorder="1"/>
    <xf numFmtId="0" fontId="9" fillId="7" borderId="24" xfId="0" applyFont="1" applyFill="1" applyBorder="1" applyAlignment="1">
      <alignment vertical="top" wrapText="1"/>
    </xf>
    <xf numFmtId="0" fontId="3" fillId="0" borderId="51" xfId="0" applyFont="1" applyBorder="1" applyAlignment="1">
      <alignment horizontal="left" vertical="center" indent="1"/>
    </xf>
    <xf numFmtId="0" fontId="0" fillId="0" borderId="52" xfId="0" applyBorder="1" applyAlignment="1">
      <alignment horizontal="left" indent="1"/>
    </xf>
    <xf numFmtId="0" fontId="0" fillId="0" borderId="53" xfId="0" applyBorder="1" applyAlignment="1">
      <alignment horizontal="left" indent="1"/>
    </xf>
    <xf numFmtId="0" fontId="4" fillId="0" borderId="45" xfId="0" applyFont="1" applyBorder="1"/>
    <xf numFmtId="0" fontId="4" fillId="0" borderId="55" xfId="0" applyFont="1" applyBorder="1"/>
    <xf numFmtId="164" fontId="4" fillId="2" borderId="25" xfId="1" applyNumberFormat="1" applyFont="1" applyFill="1" applyBorder="1" applyAlignment="1">
      <alignment vertical="center"/>
    </xf>
    <xf numFmtId="164" fontId="4" fillId="0" borderId="56" xfId="0" applyNumberFormat="1" applyFont="1" applyBorder="1"/>
    <xf numFmtId="0" fontId="4" fillId="0" borderId="57" xfId="0" applyFont="1" applyBorder="1"/>
    <xf numFmtId="0" fontId="4" fillId="0" borderId="58" xfId="0" applyFont="1" applyBorder="1"/>
    <xf numFmtId="0" fontId="4" fillId="0" borderId="8" xfId="0" applyFont="1" applyBorder="1"/>
    <xf numFmtId="0" fontId="4" fillId="0" borderId="61" xfId="0" applyFont="1" applyBorder="1"/>
    <xf numFmtId="0" fontId="4" fillId="0" borderId="62" xfId="0" applyFont="1" applyBorder="1"/>
    <xf numFmtId="0" fontId="9" fillId="0" borderId="0" xfId="0" applyFont="1" applyAlignment="1">
      <alignment vertical="top"/>
    </xf>
    <xf numFmtId="0" fontId="9" fillId="7" borderId="39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9" fillId="7" borderId="36" xfId="0" applyFont="1" applyFill="1" applyBorder="1" applyAlignment="1">
      <alignment horizontal="left" vertical="top" wrapText="1"/>
    </xf>
    <xf numFmtId="0" fontId="9" fillId="7" borderId="37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64" fontId="11" fillId="2" borderId="33" xfId="0" applyNumberFormat="1" applyFont="1" applyFill="1" applyBorder="1" applyAlignment="1">
      <alignment horizontal="center" vertical="center"/>
    </xf>
    <xf numFmtId="164" fontId="11" fillId="2" borderId="29" xfId="0" applyNumberFormat="1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vertical="top"/>
    </xf>
    <xf numFmtId="0" fontId="9" fillId="7" borderId="36" xfId="0" applyFont="1" applyFill="1" applyBorder="1" applyAlignment="1">
      <alignment vertical="top"/>
    </xf>
    <xf numFmtId="0" fontId="9" fillId="7" borderId="37" xfId="0" applyFont="1" applyFill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45" xfId="0" applyFont="1" applyBorder="1" applyAlignment="1">
      <alignment vertical="top" wrapText="1"/>
    </xf>
    <xf numFmtId="0" fontId="5" fillId="0" borderId="5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5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4" fillId="0" borderId="38" xfId="0" quotePrefix="1" applyFont="1" applyBorder="1" applyAlignment="1">
      <alignment horizontal="left" vertical="top" wrapText="1" indent="2"/>
    </xf>
    <xf numFmtId="0" fontId="4" fillId="0" borderId="9" xfId="0" quotePrefix="1" applyFont="1" applyBorder="1" applyAlignment="1">
      <alignment horizontal="left" vertical="top" wrapText="1" indent="2"/>
    </xf>
    <xf numFmtId="0" fontId="4" fillId="0" borderId="54" xfId="0" quotePrefix="1" applyFont="1" applyBorder="1" applyAlignment="1">
      <alignment horizontal="left" vertical="top" wrapText="1" indent="2"/>
    </xf>
    <xf numFmtId="0" fontId="4" fillId="0" borderId="9" xfId="0" applyFont="1" applyBorder="1" applyAlignment="1">
      <alignment horizontal="left" vertical="top" wrapText="1" indent="2"/>
    </xf>
    <xf numFmtId="0" fontId="4" fillId="0" borderId="54" xfId="0" applyFont="1" applyBorder="1" applyAlignment="1">
      <alignment horizontal="left" vertical="top" wrapText="1" indent="2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0" borderId="56" xfId="0" applyFont="1" applyBorder="1" applyAlignment="1">
      <alignment vertical="top" wrapText="1"/>
    </xf>
    <xf numFmtId="0" fontId="5" fillId="0" borderId="57" xfId="0" applyFont="1" applyBorder="1" applyAlignment="1">
      <alignment vertical="top" wrapText="1"/>
    </xf>
    <xf numFmtId="0" fontId="5" fillId="0" borderId="58" xfId="0" applyFont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2"/>
    </xf>
    <xf numFmtId="0" fontId="4" fillId="0" borderId="45" xfId="0" applyFont="1" applyBorder="1" applyAlignment="1">
      <alignment horizontal="left" vertical="top" wrapText="1" indent="2"/>
    </xf>
    <xf numFmtId="0" fontId="9" fillId="0" borderId="63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Normal 2" xfId="2" xr:uid="{CB60AEF0-B99C-4F8D-9E8E-06C51838BCDB}"/>
  </cellStyles>
  <dxfs count="0"/>
  <tableStyles count="0" defaultTableStyle="TableStyleMedium2" defaultPivotStyle="PivotStyleLight16"/>
  <colors>
    <mruColors>
      <color rgb="FF00F0EA"/>
      <color rgb="FFBFF0EF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7052-1CCE-4598-A282-51CC86ED492D}">
  <sheetPr>
    <pageSetUpPr fitToPage="1"/>
  </sheetPr>
  <dimension ref="A1:L68"/>
  <sheetViews>
    <sheetView tabSelected="1" zoomScaleNormal="100" zoomScaleSheetLayoutView="115" workbookViewId="0">
      <selection activeCell="B5" sqref="B5:L5"/>
    </sheetView>
  </sheetViews>
  <sheetFormatPr defaultRowHeight="15.75" x14ac:dyDescent="0.25"/>
  <cols>
    <col min="1" max="1" width="18.42578125" style="91" customWidth="1"/>
    <col min="2" max="2" width="36" customWidth="1"/>
    <col min="3" max="3" width="10.7109375" customWidth="1"/>
    <col min="4" max="4" width="12.42578125" customWidth="1"/>
    <col min="5" max="12" width="10.7109375" customWidth="1"/>
  </cols>
  <sheetData>
    <row r="1" spans="1:12" x14ac:dyDescent="0.25">
      <c r="A1" s="137" t="s">
        <v>71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15" customHeight="1" x14ac:dyDescent="0.25">
      <c r="A2" s="111" t="s">
        <v>50</v>
      </c>
      <c r="B2" s="79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1"/>
    </row>
    <row r="3" spans="1:12" ht="15" x14ac:dyDescent="0.25">
      <c r="A3" s="112"/>
      <c r="B3" s="114" t="s">
        <v>51</v>
      </c>
      <c r="C3" s="115"/>
      <c r="D3" s="115"/>
      <c r="E3" s="115"/>
      <c r="F3" s="115"/>
      <c r="G3" s="115"/>
      <c r="H3" s="115"/>
      <c r="I3" s="115"/>
      <c r="J3" s="115"/>
      <c r="K3" s="115"/>
      <c r="L3" s="116"/>
    </row>
    <row r="4" spans="1:12" ht="29.25" customHeight="1" x14ac:dyDescent="0.25">
      <c r="A4" s="112"/>
      <c r="B4" s="122" t="s">
        <v>56</v>
      </c>
      <c r="C4" s="124"/>
      <c r="D4" s="124"/>
      <c r="E4" s="124"/>
      <c r="F4" s="124"/>
      <c r="G4" s="124"/>
      <c r="H4" s="124"/>
      <c r="I4" s="124"/>
      <c r="J4" s="124"/>
      <c r="K4" s="124"/>
      <c r="L4" s="125"/>
    </row>
    <row r="5" spans="1:12" ht="15" x14ac:dyDescent="0.25">
      <c r="A5" s="112"/>
      <c r="B5" s="117" t="s">
        <v>63</v>
      </c>
      <c r="C5" s="118"/>
      <c r="D5" s="118"/>
      <c r="E5" s="118"/>
      <c r="F5" s="118"/>
      <c r="G5" s="118"/>
      <c r="H5" s="118"/>
      <c r="I5" s="118"/>
      <c r="J5" s="118"/>
      <c r="K5" s="118"/>
      <c r="L5" s="119"/>
    </row>
    <row r="6" spans="1:12" ht="42.75" customHeight="1" x14ac:dyDescent="0.25">
      <c r="A6" s="112"/>
      <c r="B6" s="122" t="s">
        <v>64</v>
      </c>
      <c r="C6" s="124"/>
      <c r="D6" s="124"/>
      <c r="E6" s="124"/>
      <c r="F6" s="124"/>
      <c r="G6" s="124"/>
      <c r="H6" s="124"/>
      <c r="I6" s="124"/>
      <c r="J6" s="124"/>
      <c r="K6" s="124"/>
      <c r="L6" s="125"/>
    </row>
    <row r="7" spans="1:12" ht="15" x14ac:dyDescent="0.25">
      <c r="A7" s="112"/>
      <c r="B7" s="117" t="s">
        <v>65</v>
      </c>
      <c r="C7" s="118"/>
      <c r="D7" s="118"/>
      <c r="E7" s="118"/>
      <c r="F7" s="118"/>
      <c r="G7" s="118"/>
      <c r="H7" s="118"/>
      <c r="I7" s="118"/>
      <c r="J7" s="118"/>
      <c r="K7" s="118"/>
      <c r="L7" s="119"/>
    </row>
    <row r="8" spans="1:12" ht="15" customHeight="1" x14ac:dyDescent="0.25">
      <c r="A8" s="112"/>
      <c r="B8" s="121" t="s">
        <v>66</v>
      </c>
      <c r="C8" s="122"/>
      <c r="D8" s="122"/>
      <c r="E8" s="122"/>
      <c r="F8" s="122"/>
      <c r="G8" s="122"/>
      <c r="H8" s="122"/>
      <c r="I8" s="122"/>
      <c r="J8" s="122"/>
      <c r="K8" s="122"/>
      <c r="L8" s="123"/>
    </row>
    <row r="9" spans="1:12" ht="15" x14ac:dyDescent="0.25">
      <c r="A9" s="112"/>
      <c r="B9" s="117" t="s">
        <v>53</v>
      </c>
      <c r="C9" s="118"/>
      <c r="D9" s="118"/>
      <c r="E9" s="118"/>
      <c r="F9" s="118"/>
      <c r="G9" s="118"/>
      <c r="H9" s="118"/>
      <c r="I9" s="118"/>
      <c r="J9" s="118"/>
      <c r="K9" s="118"/>
      <c r="L9" s="119"/>
    </row>
    <row r="10" spans="1:12" s="35" customFormat="1" ht="30" customHeight="1" x14ac:dyDescent="0.25">
      <c r="A10" s="112"/>
      <c r="B10" s="124" t="s">
        <v>52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5"/>
    </row>
    <row r="11" spans="1:12" ht="15" customHeight="1" x14ac:dyDescent="0.25">
      <c r="A11" s="112"/>
      <c r="B11" s="114" t="s">
        <v>1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6"/>
    </row>
    <row r="12" spans="1:12" ht="15" x14ac:dyDescent="0.25">
      <c r="A12" s="112"/>
      <c r="B12" s="117" t="s">
        <v>55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9"/>
    </row>
    <row r="13" spans="1:12" ht="17.25" customHeight="1" x14ac:dyDescent="0.25">
      <c r="A13" s="112"/>
      <c r="B13" s="134" t="s">
        <v>54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6"/>
    </row>
    <row r="14" spans="1:12" ht="18.75" customHeight="1" x14ac:dyDescent="0.25">
      <c r="A14" s="113"/>
      <c r="B14" s="129" t="s">
        <v>2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1"/>
    </row>
    <row r="15" spans="1:12" ht="12" customHeight="1" x14ac:dyDescent="0.25">
      <c r="A15" s="101" t="s">
        <v>49</v>
      </c>
      <c r="B15" s="108" t="s">
        <v>3</v>
      </c>
      <c r="C15" s="109"/>
      <c r="D15" s="109"/>
      <c r="E15" s="110"/>
      <c r="F15" s="88"/>
      <c r="G15" s="89"/>
      <c r="H15" s="89"/>
      <c r="I15" s="89"/>
      <c r="J15" s="89"/>
      <c r="K15" s="89"/>
      <c r="L15" s="90"/>
    </row>
    <row r="16" spans="1:12" ht="12" customHeight="1" x14ac:dyDescent="0.25">
      <c r="A16" s="101"/>
      <c r="B16" s="49" t="s">
        <v>4</v>
      </c>
      <c r="C16" s="22" t="s">
        <v>5</v>
      </c>
      <c r="D16" s="23" t="s">
        <v>6</v>
      </c>
      <c r="E16" s="60" t="s">
        <v>62</v>
      </c>
      <c r="F16" s="2"/>
      <c r="G16" s="3"/>
      <c r="H16" s="3"/>
      <c r="I16" s="3"/>
      <c r="J16" s="3"/>
      <c r="K16" s="3"/>
      <c r="L16" s="82"/>
    </row>
    <row r="17" spans="1:12" ht="12" customHeight="1" x14ac:dyDescent="0.25">
      <c r="A17" s="101"/>
      <c r="B17" s="50" t="s">
        <v>31</v>
      </c>
      <c r="C17" s="17">
        <v>1</v>
      </c>
      <c r="D17" s="17">
        <v>10000</v>
      </c>
      <c r="E17" s="61">
        <f>C17*D17</f>
        <v>10000</v>
      </c>
      <c r="F17" s="2"/>
      <c r="G17" s="3"/>
      <c r="H17" s="3"/>
      <c r="I17" s="3"/>
      <c r="J17" s="3"/>
      <c r="K17" s="3"/>
      <c r="L17" s="82"/>
    </row>
    <row r="18" spans="1:12" ht="12" customHeight="1" x14ac:dyDescent="0.25">
      <c r="A18" s="101"/>
      <c r="B18" s="51" t="s">
        <v>32</v>
      </c>
      <c r="C18" s="36">
        <v>1</v>
      </c>
      <c r="D18" s="18">
        <v>10000</v>
      </c>
      <c r="E18" s="62">
        <f>C18*D18</f>
        <v>10000</v>
      </c>
      <c r="F18" s="2"/>
      <c r="G18" s="3"/>
      <c r="H18" s="3"/>
      <c r="I18" s="3"/>
      <c r="J18" s="3"/>
      <c r="K18" s="3"/>
      <c r="L18" s="82"/>
    </row>
    <row r="19" spans="1:12" ht="12" customHeight="1" x14ac:dyDescent="0.25">
      <c r="A19" s="101"/>
      <c r="B19" s="51"/>
      <c r="C19" s="36"/>
      <c r="D19" s="18"/>
      <c r="E19" s="62">
        <f t="shared" ref="E19:E21" si="0">C19*D19</f>
        <v>0</v>
      </c>
      <c r="F19" s="2"/>
      <c r="G19" s="3"/>
      <c r="H19" s="3"/>
      <c r="I19" s="3"/>
      <c r="J19" s="3"/>
      <c r="K19" s="3"/>
      <c r="L19" s="82"/>
    </row>
    <row r="20" spans="1:12" ht="12" customHeight="1" x14ac:dyDescent="0.25">
      <c r="A20" s="101"/>
      <c r="B20" s="51"/>
      <c r="C20" s="36"/>
      <c r="D20" s="18"/>
      <c r="E20" s="62">
        <f t="shared" si="0"/>
        <v>0</v>
      </c>
      <c r="F20" s="2"/>
      <c r="G20" s="3"/>
      <c r="H20" s="3"/>
      <c r="I20" s="3"/>
      <c r="J20" s="3"/>
      <c r="K20" s="3"/>
      <c r="L20" s="82"/>
    </row>
    <row r="21" spans="1:12" ht="12" customHeight="1" x14ac:dyDescent="0.25">
      <c r="A21" s="101"/>
      <c r="B21" s="52"/>
      <c r="C21" s="37"/>
      <c r="D21" s="19"/>
      <c r="E21" s="63">
        <f t="shared" si="0"/>
        <v>0</v>
      </c>
      <c r="F21" s="2"/>
      <c r="G21" s="3"/>
      <c r="H21" s="3"/>
      <c r="I21" s="3"/>
      <c r="J21" s="3"/>
      <c r="K21" s="3"/>
      <c r="L21" s="82"/>
    </row>
    <row r="22" spans="1:12" ht="12" customHeight="1" x14ac:dyDescent="0.25">
      <c r="A22" s="101"/>
      <c r="B22" s="53" t="s">
        <v>61</v>
      </c>
      <c r="C22" s="21">
        <f>SUM(C17:C21)</f>
        <v>2</v>
      </c>
      <c r="D22" s="21">
        <f>SUM(D17:D21)</f>
        <v>20000</v>
      </c>
      <c r="E22" s="64">
        <f>SUM(E17:E21)</f>
        <v>20000</v>
      </c>
      <c r="F22" s="2"/>
      <c r="G22" s="3"/>
      <c r="H22" s="3"/>
      <c r="I22" s="3"/>
      <c r="J22" s="3"/>
      <c r="K22" s="3"/>
      <c r="L22" s="82"/>
    </row>
    <row r="23" spans="1:12" ht="12" customHeight="1" x14ac:dyDescent="0.25">
      <c r="A23" s="101"/>
      <c r="B23" s="106" t="s">
        <v>33</v>
      </c>
      <c r="C23" s="107"/>
      <c r="D23" s="107"/>
      <c r="E23" s="65">
        <f>E22*12</f>
        <v>240000</v>
      </c>
      <c r="F23" s="2"/>
      <c r="G23" s="3"/>
      <c r="H23" s="3"/>
      <c r="I23" s="5"/>
      <c r="J23" s="5"/>
      <c r="K23" s="5"/>
      <c r="L23" s="83"/>
    </row>
    <row r="24" spans="1:12" ht="12" customHeight="1" x14ac:dyDescent="0.25">
      <c r="A24" s="101"/>
      <c r="B24" s="7"/>
      <c r="C24" s="8"/>
      <c r="D24" s="58"/>
      <c r="E24" s="59"/>
      <c r="F24" s="3"/>
      <c r="G24" s="3"/>
      <c r="H24" s="3"/>
      <c r="I24" s="5"/>
      <c r="J24" s="5"/>
      <c r="K24" s="5"/>
      <c r="L24" s="83"/>
    </row>
    <row r="25" spans="1:12" ht="12" customHeight="1" x14ac:dyDescent="0.25">
      <c r="A25" s="101"/>
      <c r="B25" s="103" t="s">
        <v>7</v>
      </c>
      <c r="C25" s="104"/>
      <c r="D25" s="105"/>
      <c r="E25" s="11"/>
      <c r="F25" s="13"/>
      <c r="G25" s="3"/>
      <c r="H25" s="3"/>
      <c r="I25" s="5"/>
      <c r="J25" s="5"/>
      <c r="K25" s="5"/>
      <c r="L25" s="83"/>
    </row>
    <row r="26" spans="1:12" ht="12" customHeight="1" x14ac:dyDescent="0.25">
      <c r="A26" s="101"/>
      <c r="B26" s="54" t="s">
        <v>43</v>
      </c>
      <c r="C26" s="4" t="s">
        <v>8</v>
      </c>
      <c r="D26" s="66" t="s">
        <v>9</v>
      </c>
      <c r="E26" s="11"/>
      <c r="F26" s="3"/>
      <c r="G26" s="3"/>
      <c r="H26" s="3"/>
      <c r="I26" s="5"/>
      <c r="J26" s="5"/>
      <c r="K26" s="5"/>
      <c r="L26" s="83"/>
    </row>
    <row r="27" spans="1:12" ht="12" customHeight="1" x14ac:dyDescent="0.25">
      <c r="A27" s="101"/>
      <c r="B27" s="55" t="s">
        <v>44</v>
      </c>
      <c r="C27" s="17"/>
      <c r="D27" s="61">
        <v>5000</v>
      </c>
      <c r="E27" s="11"/>
      <c r="F27" s="3"/>
      <c r="G27" s="3"/>
      <c r="H27" s="3"/>
      <c r="I27" s="5"/>
      <c r="J27" s="5"/>
      <c r="K27" s="5"/>
      <c r="L27" s="83"/>
    </row>
    <row r="28" spans="1:12" ht="12" customHeight="1" x14ac:dyDescent="0.25">
      <c r="A28" s="101"/>
      <c r="B28" s="56" t="s">
        <v>40</v>
      </c>
      <c r="C28" s="18"/>
      <c r="D28" s="62"/>
      <c r="E28" s="11"/>
      <c r="F28" s="3"/>
      <c r="G28" s="3"/>
      <c r="H28" s="3"/>
      <c r="I28" s="5"/>
      <c r="J28" s="5"/>
      <c r="K28" s="5"/>
      <c r="L28" s="83"/>
    </row>
    <row r="29" spans="1:12" ht="12" customHeight="1" x14ac:dyDescent="0.25">
      <c r="A29" s="101"/>
      <c r="B29" s="57"/>
      <c r="C29" s="19"/>
      <c r="D29" s="63"/>
      <c r="E29" s="11"/>
      <c r="F29" s="3"/>
      <c r="G29" s="3"/>
      <c r="H29" s="3"/>
      <c r="I29" s="5"/>
      <c r="J29" s="5"/>
      <c r="K29" s="5"/>
      <c r="L29" s="83"/>
    </row>
    <row r="30" spans="1:12" ht="12" customHeight="1" x14ac:dyDescent="0.25">
      <c r="A30" s="101"/>
      <c r="B30" s="53" t="s">
        <v>60</v>
      </c>
      <c r="C30" s="20"/>
      <c r="D30" s="67">
        <f>SUM(D27:D29)</f>
        <v>5000</v>
      </c>
      <c r="E30" s="11"/>
      <c r="F30" s="3"/>
      <c r="G30" s="3"/>
      <c r="H30" s="3"/>
      <c r="I30" s="5"/>
      <c r="J30" s="5"/>
      <c r="K30" s="5"/>
      <c r="L30" s="83"/>
    </row>
    <row r="31" spans="1:12" ht="12" customHeight="1" x14ac:dyDescent="0.25">
      <c r="A31" s="101"/>
      <c r="B31" s="106" t="s">
        <v>34</v>
      </c>
      <c r="C31" s="107"/>
      <c r="D31" s="65">
        <f>D30*12</f>
        <v>60000</v>
      </c>
      <c r="E31" s="11"/>
      <c r="F31" s="3"/>
      <c r="G31" s="3"/>
      <c r="H31" s="3"/>
      <c r="I31" s="3"/>
      <c r="J31" s="3"/>
      <c r="K31" s="5"/>
      <c r="L31" s="83"/>
    </row>
    <row r="32" spans="1:12" ht="12" customHeight="1" x14ac:dyDescent="0.25">
      <c r="A32" s="101"/>
      <c r="B32" s="7"/>
      <c r="C32" s="8"/>
      <c r="D32" s="8"/>
      <c r="E32" s="12"/>
      <c r="F32" s="3"/>
      <c r="G32" s="3"/>
      <c r="H32" s="3"/>
      <c r="I32" s="3"/>
      <c r="J32" s="3"/>
      <c r="K32" s="5"/>
      <c r="L32" s="83"/>
    </row>
    <row r="33" spans="1:12" ht="12" customHeight="1" x14ac:dyDescent="0.25">
      <c r="A33" s="101"/>
      <c r="B33" s="103" t="s">
        <v>10</v>
      </c>
      <c r="C33" s="104"/>
      <c r="D33" s="104"/>
      <c r="E33" s="105"/>
      <c r="F33" s="9"/>
      <c r="G33" s="10"/>
      <c r="H33" s="10"/>
      <c r="I33" s="3"/>
      <c r="J33" s="3"/>
      <c r="K33" s="5"/>
      <c r="L33" s="83"/>
    </row>
    <row r="34" spans="1:12" ht="12" customHeight="1" x14ac:dyDescent="0.25">
      <c r="A34" s="101"/>
      <c r="B34" s="54" t="s">
        <v>42</v>
      </c>
      <c r="C34" s="4" t="s">
        <v>45</v>
      </c>
      <c r="D34" s="4" t="s">
        <v>46</v>
      </c>
      <c r="E34" s="66" t="s">
        <v>47</v>
      </c>
      <c r="F34" s="6"/>
      <c r="G34" s="120"/>
      <c r="H34" s="120"/>
      <c r="I34" s="3"/>
      <c r="J34" s="3"/>
      <c r="K34" s="5"/>
      <c r="L34" s="83"/>
    </row>
    <row r="35" spans="1:12" ht="12" customHeight="1" x14ac:dyDescent="0.25">
      <c r="A35" s="101"/>
      <c r="B35" s="50" t="s">
        <v>40</v>
      </c>
      <c r="C35" s="17">
        <v>500</v>
      </c>
      <c r="D35" s="17">
        <v>200</v>
      </c>
      <c r="E35" s="61">
        <v>50</v>
      </c>
      <c r="F35" s="2"/>
      <c r="G35" s="3"/>
      <c r="H35" s="3"/>
      <c r="I35" s="3"/>
      <c r="J35" s="3"/>
      <c r="K35" s="5"/>
      <c r="L35" s="83"/>
    </row>
    <row r="36" spans="1:12" ht="12" customHeight="1" x14ac:dyDescent="0.25">
      <c r="A36" s="101"/>
      <c r="B36" s="51" t="s">
        <v>41</v>
      </c>
      <c r="C36" s="18">
        <v>5</v>
      </c>
      <c r="D36" s="18">
        <v>5</v>
      </c>
      <c r="E36" s="62">
        <v>50</v>
      </c>
      <c r="F36" s="2"/>
      <c r="G36" s="3"/>
      <c r="H36" s="3"/>
      <c r="I36" s="3"/>
      <c r="J36" s="3"/>
      <c r="K36" s="5"/>
      <c r="L36" s="83"/>
    </row>
    <row r="37" spans="1:12" ht="12" customHeight="1" x14ac:dyDescent="0.25">
      <c r="A37" s="101"/>
      <c r="B37" s="52"/>
      <c r="C37" s="19"/>
      <c r="D37" s="19"/>
      <c r="E37" s="63"/>
      <c r="F37" s="2"/>
      <c r="G37" s="3"/>
      <c r="H37" s="3"/>
      <c r="I37" s="3"/>
      <c r="J37" s="3"/>
      <c r="K37" s="5"/>
      <c r="L37" s="83"/>
    </row>
    <row r="38" spans="1:12" ht="12" customHeight="1" x14ac:dyDescent="0.25">
      <c r="A38" s="101"/>
      <c r="B38" s="53" t="s">
        <v>59</v>
      </c>
      <c r="C38" s="20">
        <f>SUM(C35:C37)</f>
        <v>505</v>
      </c>
      <c r="D38" s="20">
        <f>SUM(D35:D37)</f>
        <v>205</v>
      </c>
      <c r="E38" s="67">
        <f>SUM(E35:E37)</f>
        <v>100</v>
      </c>
      <c r="F38" s="16"/>
      <c r="G38" s="3"/>
      <c r="H38" s="3"/>
      <c r="I38" s="3"/>
      <c r="J38" s="3"/>
      <c r="K38" s="5"/>
      <c r="L38" s="83"/>
    </row>
    <row r="39" spans="1:12" ht="12" customHeight="1" x14ac:dyDescent="0.25">
      <c r="A39" s="102"/>
      <c r="B39" s="132" t="s">
        <v>58</v>
      </c>
      <c r="C39" s="133"/>
      <c r="D39" s="133"/>
      <c r="E39" s="84">
        <f>(E38+D38+C38)*12</f>
        <v>9720</v>
      </c>
      <c r="F39" s="85"/>
      <c r="G39" s="86"/>
      <c r="H39" s="86"/>
      <c r="I39" s="86"/>
      <c r="J39" s="86"/>
      <c r="K39" s="86"/>
      <c r="L39" s="87"/>
    </row>
    <row r="40" spans="1:12" s="1" customFormat="1" ht="15" customHeight="1" x14ac:dyDescent="0.25">
      <c r="A40" s="92" t="s">
        <v>48</v>
      </c>
      <c r="B40" s="95" t="s">
        <v>13</v>
      </c>
      <c r="C40" s="96"/>
      <c r="D40" s="96"/>
      <c r="E40" s="96"/>
      <c r="F40" s="96"/>
      <c r="G40" s="96"/>
      <c r="H40" s="96"/>
      <c r="I40" s="96"/>
      <c r="J40" s="96"/>
      <c r="K40" s="96"/>
      <c r="L40" s="97"/>
    </row>
    <row r="41" spans="1:12" s="1" customFormat="1" ht="15" customHeight="1" x14ac:dyDescent="0.2">
      <c r="A41" s="93"/>
      <c r="B41" s="98" t="s">
        <v>14</v>
      </c>
      <c r="C41" s="99"/>
      <c r="D41" s="99"/>
      <c r="E41" s="99"/>
      <c r="F41" s="99"/>
      <c r="G41" s="99"/>
      <c r="H41" s="99"/>
      <c r="I41" s="99"/>
      <c r="J41" s="99"/>
      <c r="K41" s="99"/>
      <c r="L41" s="100"/>
    </row>
    <row r="42" spans="1:12" s="1" customFormat="1" ht="15" customHeight="1" x14ac:dyDescent="0.25">
      <c r="A42" s="93"/>
      <c r="B42" s="14"/>
      <c r="C42" s="15" t="s">
        <v>11</v>
      </c>
      <c r="D42" s="15" t="s">
        <v>15</v>
      </c>
      <c r="E42" s="15" t="s">
        <v>16</v>
      </c>
      <c r="F42" s="15" t="s">
        <v>17</v>
      </c>
      <c r="G42" s="15" t="s">
        <v>18</v>
      </c>
      <c r="H42" s="15" t="s">
        <v>19</v>
      </c>
      <c r="I42" s="15" t="s">
        <v>20</v>
      </c>
      <c r="J42" s="15" t="s">
        <v>21</v>
      </c>
      <c r="K42" s="15" t="s">
        <v>22</v>
      </c>
      <c r="L42" s="70" t="s">
        <v>23</v>
      </c>
    </row>
    <row r="43" spans="1:12" s="1" customFormat="1" ht="15" customHeight="1" x14ac:dyDescent="0.2">
      <c r="A43" s="93"/>
      <c r="B43" s="39" t="s">
        <v>24</v>
      </c>
      <c r="C43" s="31"/>
      <c r="D43" s="32"/>
      <c r="E43" s="33"/>
      <c r="F43" s="33"/>
      <c r="G43" s="33"/>
      <c r="H43" s="33"/>
      <c r="I43" s="33"/>
      <c r="J43" s="33"/>
      <c r="K43" s="33"/>
      <c r="L43" s="71"/>
    </row>
    <row r="44" spans="1:12" s="1" customFormat="1" ht="15" customHeight="1" x14ac:dyDescent="0.2">
      <c r="A44" s="93"/>
      <c r="B44" s="40" t="s">
        <v>36</v>
      </c>
      <c r="C44" s="24"/>
      <c r="D44" s="25"/>
      <c r="E44" s="25"/>
      <c r="F44" s="25"/>
      <c r="G44" s="25"/>
      <c r="H44" s="25"/>
      <c r="I44" s="25"/>
      <c r="J44" s="25"/>
      <c r="K44" s="25"/>
      <c r="L44" s="72"/>
    </row>
    <row r="45" spans="1:12" s="1" customFormat="1" ht="15" customHeight="1" x14ac:dyDescent="0.2">
      <c r="A45" s="93"/>
      <c r="B45" s="40" t="s">
        <v>37</v>
      </c>
      <c r="C45" s="24"/>
      <c r="D45" s="25"/>
      <c r="E45" s="25"/>
      <c r="F45" s="25"/>
      <c r="G45" s="25"/>
      <c r="H45" s="25"/>
      <c r="I45" s="25"/>
      <c r="J45" s="25"/>
      <c r="K45" s="25"/>
      <c r="L45" s="72"/>
    </row>
    <row r="46" spans="1:12" s="1" customFormat="1" ht="15" customHeight="1" x14ac:dyDescent="0.25">
      <c r="A46" s="93"/>
      <c r="B46" s="41" t="s">
        <v>25</v>
      </c>
      <c r="C46" s="26">
        <f>SUM(C44:C45)</f>
        <v>0</v>
      </c>
      <c r="D46" s="26">
        <f t="shared" ref="D46:L46" si="1">SUM(D44:D45)</f>
        <v>0</v>
      </c>
      <c r="E46" s="26">
        <f t="shared" si="1"/>
        <v>0</v>
      </c>
      <c r="F46" s="26">
        <f t="shared" si="1"/>
        <v>0</v>
      </c>
      <c r="G46" s="26">
        <f t="shared" si="1"/>
        <v>0</v>
      </c>
      <c r="H46" s="26">
        <f t="shared" si="1"/>
        <v>0</v>
      </c>
      <c r="I46" s="26">
        <f t="shared" si="1"/>
        <v>0</v>
      </c>
      <c r="J46" s="26">
        <f t="shared" si="1"/>
        <v>0</v>
      </c>
      <c r="K46" s="26">
        <f t="shared" si="1"/>
        <v>0</v>
      </c>
      <c r="L46" s="73">
        <f t="shared" si="1"/>
        <v>0</v>
      </c>
    </row>
    <row r="47" spans="1:12" s="1" customFormat="1" ht="15" customHeight="1" x14ac:dyDescent="0.25">
      <c r="A47" s="93"/>
      <c r="B47" s="42" t="s">
        <v>35</v>
      </c>
      <c r="C47" s="34"/>
      <c r="D47" s="34"/>
      <c r="E47" s="34"/>
      <c r="F47" s="34"/>
      <c r="G47" s="34"/>
      <c r="H47" s="34"/>
      <c r="I47" s="34"/>
      <c r="J47" s="34"/>
      <c r="K47" s="34"/>
      <c r="L47" s="74"/>
    </row>
    <row r="48" spans="1:12" s="1" customFormat="1" ht="15" customHeight="1" x14ac:dyDescent="0.2">
      <c r="A48" s="93"/>
      <c r="B48" s="40" t="s">
        <v>38</v>
      </c>
      <c r="C48" s="27"/>
      <c r="D48" s="27"/>
      <c r="E48" s="27"/>
      <c r="F48" s="27"/>
      <c r="G48" s="27"/>
      <c r="H48" s="27"/>
      <c r="I48" s="27"/>
      <c r="J48" s="27"/>
      <c r="K48" s="27"/>
      <c r="L48" s="72"/>
    </row>
    <row r="49" spans="1:12" s="1" customFormat="1" ht="15" customHeight="1" x14ac:dyDescent="0.2">
      <c r="A49" s="93"/>
      <c r="B49" s="40" t="s">
        <v>39</v>
      </c>
      <c r="C49" s="27"/>
      <c r="D49" s="27"/>
      <c r="E49" s="27"/>
      <c r="F49" s="27"/>
      <c r="G49" s="27"/>
      <c r="H49" s="27"/>
      <c r="I49" s="27"/>
      <c r="J49" s="27"/>
      <c r="K49" s="27"/>
      <c r="L49" s="72"/>
    </row>
    <row r="50" spans="1:12" s="1" customFormat="1" ht="15" customHeight="1" x14ac:dyDescent="0.25">
      <c r="A50" s="93"/>
      <c r="B50" s="41" t="s">
        <v>26</v>
      </c>
      <c r="C50" s="26">
        <f>SUM(C48:C49)</f>
        <v>0</v>
      </c>
      <c r="D50" s="26">
        <f t="shared" ref="D50:L50" si="2">SUM(D48:D49)</f>
        <v>0</v>
      </c>
      <c r="E50" s="26">
        <f t="shared" si="2"/>
        <v>0</v>
      </c>
      <c r="F50" s="26">
        <f t="shared" si="2"/>
        <v>0</v>
      </c>
      <c r="G50" s="26">
        <f t="shared" si="2"/>
        <v>0</v>
      </c>
      <c r="H50" s="26">
        <f t="shared" si="2"/>
        <v>0</v>
      </c>
      <c r="I50" s="26">
        <f t="shared" si="2"/>
        <v>0</v>
      </c>
      <c r="J50" s="26">
        <f t="shared" si="2"/>
        <v>0</v>
      </c>
      <c r="K50" s="26">
        <f t="shared" si="2"/>
        <v>0</v>
      </c>
      <c r="L50" s="73">
        <f t="shared" si="2"/>
        <v>0</v>
      </c>
    </row>
    <row r="51" spans="1:12" s="1" customFormat="1" ht="15" customHeight="1" x14ac:dyDescent="0.25">
      <c r="A51" s="93"/>
      <c r="B51" s="43" t="s">
        <v>27</v>
      </c>
      <c r="C51" s="27">
        <f t="shared" ref="C51:L51" si="3">C46*0.08</f>
        <v>0</v>
      </c>
      <c r="D51" s="27">
        <f t="shared" si="3"/>
        <v>0</v>
      </c>
      <c r="E51" s="27">
        <f t="shared" si="3"/>
        <v>0</v>
      </c>
      <c r="F51" s="27">
        <f t="shared" si="3"/>
        <v>0</v>
      </c>
      <c r="G51" s="27">
        <f t="shared" si="3"/>
        <v>0</v>
      </c>
      <c r="H51" s="27">
        <f t="shared" si="3"/>
        <v>0</v>
      </c>
      <c r="I51" s="27">
        <f t="shared" si="3"/>
        <v>0</v>
      </c>
      <c r="J51" s="27">
        <f t="shared" si="3"/>
        <v>0</v>
      </c>
      <c r="K51" s="27">
        <f t="shared" si="3"/>
        <v>0</v>
      </c>
      <c r="L51" s="72">
        <f t="shared" si="3"/>
        <v>0</v>
      </c>
    </row>
    <row r="52" spans="1:12" s="1" customFormat="1" ht="15" customHeight="1" x14ac:dyDescent="0.25">
      <c r="A52" s="93"/>
      <c r="B52" s="44" t="s">
        <v>28</v>
      </c>
      <c r="C52" s="28">
        <f t="shared" ref="C52:L52" si="4">C46-C50-C51</f>
        <v>0</v>
      </c>
      <c r="D52" s="28">
        <f t="shared" si="4"/>
        <v>0</v>
      </c>
      <c r="E52" s="28">
        <f t="shared" si="4"/>
        <v>0</v>
      </c>
      <c r="F52" s="28">
        <f t="shared" si="4"/>
        <v>0</v>
      </c>
      <c r="G52" s="28">
        <f t="shared" si="4"/>
        <v>0</v>
      </c>
      <c r="H52" s="28">
        <f t="shared" si="4"/>
        <v>0</v>
      </c>
      <c r="I52" s="28">
        <f t="shared" si="4"/>
        <v>0</v>
      </c>
      <c r="J52" s="28">
        <f t="shared" si="4"/>
        <v>0</v>
      </c>
      <c r="K52" s="28">
        <f t="shared" si="4"/>
        <v>0</v>
      </c>
      <c r="L52" s="75">
        <f t="shared" si="4"/>
        <v>0</v>
      </c>
    </row>
    <row r="53" spans="1:12" s="1" customFormat="1" ht="15" customHeight="1" x14ac:dyDescent="0.25">
      <c r="A53" s="93"/>
      <c r="B53" s="45" t="s">
        <v>29</v>
      </c>
      <c r="C53" s="38"/>
      <c r="D53" s="38"/>
      <c r="E53" s="38"/>
      <c r="F53" s="38"/>
      <c r="G53" s="38"/>
      <c r="H53" s="38"/>
      <c r="I53" s="38"/>
      <c r="J53" s="38"/>
      <c r="K53" s="38"/>
      <c r="L53" s="76"/>
    </row>
    <row r="54" spans="1:12" s="1" customFormat="1" ht="15" customHeight="1" x14ac:dyDescent="0.25">
      <c r="A54" s="93"/>
      <c r="B54" s="46" t="s">
        <v>67</v>
      </c>
      <c r="C54" s="27">
        <f>E23</f>
        <v>240000</v>
      </c>
      <c r="D54" s="27"/>
      <c r="E54" s="27"/>
      <c r="F54" s="27"/>
      <c r="G54" s="27"/>
      <c r="H54" s="27"/>
      <c r="I54" s="27"/>
      <c r="J54" s="27"/>
      <c r="K54" s="27"/>
      <c r="L54" s="72"/>
    </row>
    <row r="55" spans="1:12" s="1" customFormat="1" ht="15" customHeight="1" x14ac:dyDescent="0.25">
      <c r="A55" s="93"/>
      <c r="B55" s="46" t="s">
        <v>68</v>
      </c>
      <c r="C55" s="27">
        <f>D31</f>
        <v>60000</v>
      </c>
      <c r="D55" s="27"/>
      <c r="E55" s="27"/>
      <c r="F55" s="27"/>
      <c r="G55" s="27"/>
      <c r="H55" s="27"/>
      <c r="I55" s="27"/>
      <c r="J55" s="27"/>
      <c r="K55" s="27"/>
      <c r="L55" s="72"/>
    </row>
    <row r="56" spans="1:12" s="1" customFormat="1" ht="15" customHeight="1" x14ac:dyDescent="0.25">
      <c r="A56" s="93"/>
      <c r="B56" s="46" t="s">
        <v>69</v>
      </c>
      <c r="C56" s="27">
        <f>E39</f>
        <v>9720</v>
      </c>
      <c r="D56" s="27"/>
      <c r="E56" s="27"/>
      <c r="F56" s="27"/>
      <c r="G56" s="27"/>
      <c r="H56" s="27"/>
      <c r="I56" s="27"/>
      <c r="J56" s="27"/>
      <c r="K56" s="27"/>
      <c r="L56" s="72"/>
    </row>
    <row r="57" spans="1:12" s="1" customFormat="1" ht="15" customHeight="1" x14ac:dyDescent="0.25">
      <c r="A57" s="93"/>
      <c r="B57" s="46" t="s">
        <v>70</v>
      </c>
      <c r="C57" s="27"/>
      <c r="D57" s="27"/>
      <c r="E57" s="27"/>
      <c r="F57" s="27"/>
      <c r="G57" s="27"/>
      <c r="H57" s="27"/>
      <c r="I57" s="27"/>
      <c r="J57" s="27"/>
      <c r="K57" s="27"/>
      <c r="L57" s="72"/>
    </row>
    <row r="58" spans="1:12" s="1" customFormat="1" ht="15" customHeight="1" x14ac:dyDescent="0.25">
      <c r="A58" s="93"/>
      <c r="B58" s="46" t="s">
        <v>70</v>
      </c>
      <c r="C58" s="27"/>
      <c r="D58" s="27"/>
      <c r="E58" s="27"/>
      <c r="F58" s="27"/>
      <c r="G58" s="27"/>
      <c r="H58" s="27"/>
      <c r="I58" s="27"/>
      <c r="J58" s="27"/>
      <c r="K58" s="27"/>
      <c r="L58" s="72"/>
    </row>
    <row r="59" spans="1:12" s="1" customFormat="1" ht="15" customHeight="1" x14ac:dyDescent="0.25">
      <c r="A59" s="93"/>
      <c r="B59" s="46" t="s">
        <v>70</v>
      </c>
      <c r="C59" s="27"/>
      <c r="D59" s="27"/>
      <c r="E59" s="27"/>
      <c r="F59" s="27"/>
      <c r="G59" s="27"/>
      <c r="H59" s="27"/>
      <c r="I59" s="27"/>
      <c r="J59" s="27"/>
      <c r="K59" s="27"/>
      <c r="L59" s="72"/>
    </row>
    <row r="60" spans="1:12" s="1" customFormat="1" ht="15" customHeight="1" x14ac:dyDescent="0.25">
      <c r="A60" s="93"/>
      <c r="B60" s="46"/>
      <c r="C60" s="27"/>
      <c r="D60" s="27"/>
      <c r="E60" s="27"/>
      <c r="F60" s="27"/>
      <c r="G60" s="27"/>
      <c r="H60" s="27"/>
      <c r="I60" s="27"/>
      <c r="J60" s="27"/>
      <c r="K60" s="27"/>
      <c r="L60" s="72"/>
    </row>
    <row r="61" spans="1:12" s="1" customFormat="1" ht="15" customHeight="1" x14ac:dyDescent="0.25">
      <c r="A61" s="93"/>
      <c r="B61" s="46"/>
      <c r="C61" s="27"/>
      <c r="D61" s="27"/>
      <c r="E61" s="27"/>
      <c r="F61" s="27"/>
      <c r="G61" s="27"/>
      <c r="H61" s="27"/>
      <c r="I61" s="27"/>
      <c r="J61" s="27"/>
      <c r="K61" s="27"/>
      <c r="L61" s="72"/>
    </row>
    <row r="62" spans="1:12" s="1" customFormat="1" ht="15" customHeight="1" x14ac:dyDescent="0.25">
      <c r="A62" s="93"/>
      <c r="B62" s="46"/>
      <c r="C62" s="27"/>
      <c r="D62" s="27"/>
      <c r="E62" s="27"/>
      <c r="F62" s="27"/>
      <c r="G62" s="27"/>
      <c r="H62" s="27"/>
      <c r="I62" s="27"/>
      <c r="J62" s="27"/>
      <c r="K62" s="27"/>
      <c r="L62" s="72"/>
    </row>
    <row r="63" spans="1:12" ht="15" customHeight="1" x14ac:dyDescent="0.25">
      <c r="A63" s="93"/>
      <c r="B63" s="47" t="s">
        <v>12</v>
      </c>
      <c r="C63" s="29">
        <f>SUM(C54:C62)</f>
        <v>309720</v>
      </c>
      <c r="D63" s="29">
        <f t="shared" ref="D63:L63" si="5">SUM(D54:D62)</f>
        <v>0</v>
      </c>
      <c r="E63" s="29">
        <f t="shared" si="5"/>
        <v>0</v>
      </c>
      <c r="F63" s="29">
        <f t="shared" si="5"/>
        <v>0</v>
      </c>
      <c r="G63" s="29">
        <f t="shared" si="5"/>
        <v>0</v>
      </c>
      <c r="H63" s="29">
        <f t="shared" si="5"/>
        <v>0</v>
      </c>
      <c r="I63" s="29">
        <f t="shared" si="5"/>
        <v>0</v>
      </c>
      <c r="J63" s="29">
        <f t="shared" si="5"/>
        <v>0</v>
      </c>
      <c r="K63" s="29">
        <f t="shared" si="5"/>
        <v>0</v>
      </c>
      <c r="L63" s="29">
        <f t="shared" si="5"/>
        <v>0</v>
      </c>
    </row>
    <row r="64" spans="1:12" ht="15" customHeight="1" x14ac:dyDescent="0.25">
      <c r="A64" s="93"/>
      <c r="B64" s="44" t="s">
        <v>73</v>
      </c>
      <c r="C64" s="30">
        <f t="shared" ref="C64" si="6">C52-C63</f>
        <v>-309720</v>
      </c>
      <c r="D64" s="30">
        <f t="shared" ref="D64:L64" si="7">D52-D63</f>
        <v>0</v>
      </c>
      <c r="E64" s="30">
        <f t="shared" si="7"/>
        <v>0</v>
      </c>
      <c r="F64" s="30">
        <f t="shared" si="7"/>
        <v>0</v>
      </c>
      <c r="G64" s="30">
        <f t="shared" si="7"/>
        <v>0</v>
      </c>
      <c r="H64" s="30">
        <f t="shared" si="7"/>
        <v>0</v>
      </c>
      <c r="I64" s="30">
        <f t="shared" si="7"/>
        <v>0</v>
      </c>
      <c r="J64" s="30">
        <f t="shared" si="7"/>
        <v>0</v>
      </c>
      <c r="K64" s="30">
        <f t="shared" si="7"/>
        <v>0</v>
      </c>
      <c r="L64" s="30">
        <f t="shared" si="7"/>
        <v>0</v>
      </c>
    </row>
    <row r="65" spans="1:12" ht="15" customHeight="1" x14ac:dyDescent="0.25">
      <c r="A65" s="93"/>
      <c r="B65" s="48" t="s">
        <v>30</v>
      </c>
      <c r="C65" s="24">
        <f>IF(C64&gt;500000,((C64-500000)*0.15),0)</f>
        <v>0</v>
      </c>
      <c r="D65" s="24">
        <f t="shared" ref="D65:L65" si="8">IF(D64&gt;500000,((D64-500000)*0.15),0)</f>
        <v>0</v>
      </c>
      <c r="E65" s="24">
        <f t="shared" si="8"/>
        <v>0</v>
      </c>
      <c r="F65" s="24">
        <f t="shared" si="8"/>
        <v>0</v>
      </c>
      <c r="G65" s="24">
        <f t="shared" si="8"/>
        <v>0</v>
      </c>
      <c r="H65" s="24">
        <f t="shared" si="8"/>
        <v>0</v>
      </c>
      <c r="I65" s="24">
        <f t="shared" si="8"/>
        <v>0</v>
      </c>
      <c r="J65" s="24">
        <f t="shared" si="8"/>
        <v>0</v>
      </c>
      <c r="K65" s="24">
        <f t="shared" si="8"/>
        <v>0</v>
      </c>
      <c r="L65" s="77">
        <f t="shared" si="8"/>
        <v>0</v>
      </c>
    </row>
    <row r="66" spans="1:12" ht="15" customHeight="1" x14ac:dyDescent="0.25">
      <c r="A66" s="93"/>
      <c r="B66" s="48"/>
      <c r="C66" s="24"/>
      <c r="D66" s="24"/>
      <c r="E66" s="24"/>
      <c r="F66" s="24"/>
      <c r="G66" s="24"/>
      <c r="H66" s="24"/>
      <c r="I66" s="24"/>
      <c r="J66" s="24"/>
      <c r="K66" s="24"/>
      <c r="L66" s="77"/>
    </row>
    <row r="67" spans="1:12" ht="15" customHeight="1" x14ac:dyDescent="0.25">
      <c r="A67" s="94"/>
      <c r="B67" s="69" t="s">
        <v>72</v>
      </c>
      <c r="C67" s="68">
        <f>C64-C65-C66</f>
        <v>-309720</v>
      </c>
      <c r="D67" s="68">
        <f t="shared" ref="D67:L67" si="9">D64-D65-D66</f>
        <v>0</v>
      </c>
      <c r="E67" s="68">
        <f t="shared" si="9"/>
        <v>0</v>
      </c>
      <c r="F67" s="68">
        <f t="shared" si="9"/>
        <v>0</v>
      </c>
      <c r="G67" s="68">
        <f t="shared" si="9"/>
        <v>0</v>
      </c>
      <c r="H67" s="68">
        <f t="shared" si="9"/>
        <v>0</v>
      </c>
      <c r="I67" s="68">
        <f t="shared" si="9"/>
        <v>0</v>
      </c>
      <c r="J67" s="68">
        <f t="shared" si="9"/>
        <v>0</v>
      </c>
      <c r="K67" s="68">
        <f t="shared" si="9"/>
        <v>0</v>
      </c>
      <c r="L67" s="68">
        <f t="shared" si="9"/>
        <v>0</v>
      </c>
    </row>
    <row r="68" spans="1:12" ht="53.25" customHeight="1" x14ac:dyDescent="0.25">
      <c r="A68" s="78" t="s">
        <v>57</v>
      </c>
      <c r="B68" s="126"/>
      <c r="C68" s="127"/>
      <c r="D68" s="127"/>
      <c r="E68" s="127"/>
      <c r="F68" s="127"/>
      <c r="G68" s="127"/>
      <c r="H68" s="127"/>
      <c r="I68" s="127"/>
      <c r="J68" s="127"/>
      <c r="K68" s="127"/>
      <c r="L68" s="128"/>
    </row>
  </sheetData>
  <mergeCells count="26">
    <mergeCell ref="A1:L1"/>
    <mergeCell ref="B68:L68"/>
    <mergeCell ref="B9:L9"/>
    <mergeCell ref="B11:L11"/>
    <mergeCell ref="B12:L12"/>
    <mergeCell ref="B14:L14"/>
    <mergeCell ref="B39:D39"/>
    <mergeCell ref="B10:L10"/>
    <mergeCell ref="B13:L13"/>
    <mergeCell ref="A2:A14"/>
    <mergeCell ref="B3:L3"/>
    <mergeCell ref="B5:L5"/>
    <mergeCell ref="B7:L7"/>
    <mergeCell ref="G34:H34"/>
    <mergeCell ref="B8:L8"/>
    <mergeCell ref="B4:L4"/>
    <mergeCell ref="B6:L6"/>
    <mergeCell ref="A40:A67"/>
    <mergeCell ref="B40:L40"/>
    <mergeCell ref="B41:L41"/>
    <mergeCell ref="A15:A39"/>
    <mergeCell ref="B25:D25"/>
    <mergeCell ref="B31:C31"/>
    <mergeCell ref="B33:E33"/>
    <mergeCell ref="B15:E15"/>
    <mergeCell ref="B23:D23"/>
  </mergeCells>
  <phoneticPr fontId="12" type="noConversion"/>
  <pageMargins left="0.25" right="0.25" top="0.75" bottom="0.75" header="0.3" footer="0.3"/>
  <pageSetup paperSize="9" scale="89" fitToHeight="0" orientation="landscape" horizontalDpi="1200" verticalDpi="1200" r:id="rId1"/>
  <rowBreaks count="1" manualBreakCount="1">
    <brk id="3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ca91460-e25a-4e16-ae7b-82dd8090e3ae">NXNY7HK67DDQ-557697648-648979</_dlc_DocId>
    <_dlc_DocIdUrl xmlns="2ca91460-e25a-4e16-ae7b-82dd8090e3ae">
      <Url>https://sdfcmv.sharepoint.com/sites/FileServer/_layouts/15/DocIdRedir.aspx?ID=NXNY7HK67DDQ-557697648-648979</Url>
      <Description>NXNY7HK67DDQ-557697648-648979</Description>
    </_dlc_DocIdUrl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SharedWithUsers xmlns="2ca91460-e25a-4e16-ae7b-82dd8090e3ae">
      <UserInfo>
        <DisplayName>Zeenad</DisplayName>
        <AccountId>11</AccountId>
        <AccountType/>
      </UserInfo>
      <UserInfo>
        <DisplayName>Ibrahim Afsah</DisplayName>
        <AccountId>64</AccountId>
        <AccountType/>
      </UserInfo>
    </SharedWithUsers>
    <_Flow_SignoffStatus xmlns="ac3fb3e3-a907-43f0-bfd3-de3bdbdd4c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00AFE3-7A23-4CA0-8680-021708AB7374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ac3fb3e3-a907-43f0-bfd3-de3bdbdd4cdc"/>
    <ds:schemaRef ds:uri="http://purl.org/dc/dcmitype/"/>
    <ds:schemaRef ds:uri="http://schemas.openxmlformats.org/package/2006/metadata/core-properties"/>
    <ds:schemaRef ds:uri="http://purl.org/dc/terms/"/>
    <ds:schemaRef ds:uri="2ca91460-e25a-4e16-ae7b-82dd8090e3a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E0F118-0F49-46E5-AF01-96870020C8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8D82D8-5146-4A9B-BD8A-A5F0D4D452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1593C94-41AC-484B-BB45-0B0972DB3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91460-e25a-4e16-ae7b-82dd8090e3ae"/>
    <ds:schemaRef ds:uri="ac3fb3e3-a907-43f0-bfd3-de3bdbdd4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Financial Forecast </vt:lpstr>
      <vt:lpstr>' Financial Forecast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Mariyam Mahin</dc:creator>
  <cp:keywords/>
  <dc:description/>
  <cp:lastModifiedBy>Aminath Muha</cp:lastModifiedBy>
  <cp:revision/>
  <cp:lastPrinted>2023-06-01T06:16:44Z</cp:lastPrinted>
  <dcterms:created xsi:type="dcterms:W3CDTF">2023-04-27T06:33:18Z</dcterms:created>
  <dcterms:modified xsi:type="dcterms:W3CDTF">2024-05-28T06:34:20Z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50c8ed97-ffcb-43c4-bb51-390814686390</vt:lpwstr>
  </property>
  <property fmtid="{D5CDD505-2E9C-101B-9397-08002B2CF9AE}" pid="4" name="MediaServiceImageTags">
    <vt:lpwstr/>
  </property>
</Properties>
</file>