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66925"/>
  <mc:AlternateContent xmlns:mc="http://schemas.openxmlformats.org/markup-compatibility/2006">
    <mc:Choice Requires="x15">
      <x15ac:absPath xmlns:x15ac="http://schemas.microsoft.com/office/spreadsheetml/2010/11/ac" url="C:\Users\aminath.shizama.SDFC\Downloads\"/>
    </mc:Choice>
  </mc:AlternateContent>
  <xr:revisionPtr revIDLastSave="14" documentId="13_ncr:1_{DA04D6FB-3811-4A88-B618-EB3C4FA29D3F}" xr6:coauthVersionLast="47" xr6:coauthVersionMax="47" xr10:uidLastSave="{5F0E2564-F382-4D7C-8D9A-76A5F8DC280F}"/>
  <bookViews>
    <workbookView xWindow="-120" yWindow="-120" windowWidth="29040" windowHeight="15840" firstSheet="1" activeTab="1" xr2:uid="{0ADD9DB5-0CBD-4AD9-8684-7AC62350BDA6}"/>
  </bookViews>
  <sheets>
    <sheet name=" Financial Forecast " sheetId="2" r:id="rId1"/>
    <sheet name=" Financial Forecast  (2)" sheetId="3" r:id="rId2"/>
  </sheets>
  <definedNames>
    <definedName name="_xlnm.Print_Area" localSheetId="0">' Financial Forecast '!$A$1:$L$67</definedName>
    <definedName name="_xlnm.Print_Area" localSheetId="1">' Financial Forecast  (2)'!#REF!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3" l="1"/>
  <c r="E63" i="3"/>
  <c r="F63" i="3"/>
  <c r="G63" i="3"/>
  <c r="H63" i="3"/>
  <c r="I63" i="3"/>
  <c r="J63" i="3"/>
  <c r="K63" i="3"/>
  <c r="L63" i="3"/>
  <c r="M63" i="3"/>
  <c r="C66" i="2"/>
  <c r="D61" i="3"/>
  <c r="E61" i="3"/>
  <c r="F61" i="3"/>
  <c r="G61" i="3"/>
  <c r="H61" i="3"/>
  <c r="I61" i="3"/>
  <c r="J61" i="3"/>
  <c r="K61" i="3"/>
  <c r="L61" i="3"/>
  <c r="M61" i="3"/>
  <c r="C64" i="2"/>
  <c r="D60" i="3"/>
  <c r="E60" i="3"/>
  <c r="F60" i="3"/>
  <c r="G60" i="3"/>
  <c r="H60" i="3"/>
  <c r="I60" i="3"/>
  <c r="J60" i="3"/>
  <c r="K60" i="3"/>
  <c r="L60" i="3"/>
  <c r="M60" i="3"/>
  <c r="D59" i="3"/>
  <c r="E59" i="3"/>
  <c r="F59" i="3"/>
  <c r="G59" i="3"/>
  <c r="H59" i="3"/>
  <c r="I59" i="3"/>
  <c r="J59" i="3"/>
  <c r="K59" i="3"/>
  <c r="L59" i="3"/>
  <c r="M59" i="3"/>
  <c r="M52" i="3"/>
  <c r="M51" i="3"/>
  <c r="M50" i="3"/>
  <c r="D46" i="3"/>
  <c r="E46" i="3"/>
  <c r="F46" i="3"/>
  <c r="G46" i="3"/>
  <c r="H46" i="3"/>
  <c r="I46" i="3"/>
  <c r="J46" i="3"/>
  <c r="K46" i="3"/>
  <c r="L46" i="3"/>
  <c r="M46" i="3"/>
  <c r="D42" i="3"/>
  <c r="E42" i="3"/>
  <c r="E47" i="3" s="1"/>
  <c r="F42" i="3"/>
  <c r="F47" i="3" s="1"/>
  <c r="G42" i="3"/>
  <c r="G47" i="3" s="1"/>
  <c r="H42" i="3"/>
  <c r="H47" i="3" s="1"/>
  <c r="I42" i="3"/>
  <c r="I47" i="3" s="1"/>
  <c r="J42" i="3"/>
  <c r="J47" i="3" s="1"/>
  <c r="K42" i="3"/>
  <c r="K47" i="3" s="1"/>
  <c r="L42" i="3"/>
  <c r="M42" i="3"/>
  <c r="M47" i="3" s="1"/>
  <c r="L34" i="3"/>
  <c r="M34" i="3"/>
  <c r="K34" i="3"/>
  <c r="K35" i="3" s="1"/>
  <c r="L26" i="3"/>
  <c r="L27" i="3" s="1"/>
  <c r="L18" i="3"/>
  <c r="M18" i="3"/>
  <c r="K16" i="3"/>
  <c r="K17" i="3"/>
  <c r="K15" i="3"/>
  <c r="K14" i="3"/>
  <c r="D66" i="2"/>
  <c r="E66" i="2"/>
  <c r="F66" i="2"/>
  <c r="G66" i="2"/>
  <c r="H66" i="2"/>
  <c r="I66" i="2"/>
  <c r="J66" i="2"/>
  <c r="K66" i="2"/>
  <c r="L66" i="2"/>
  <c r="D62" i="2"/>
  <c r="E62" i="2"/>
  <c r="E63" i="2" s="1"/>
  <c r="F62" i="2"/>
  <c r="G62" i="2"/>
  <c r="H62" i="2"/>
  <c r="H63" i="2" s="1"/>
  <c r="I62" i="2"/>
  <c r="J62" i="2"/>
  <c r="K62" i="2"/>
  <c r="L62" i="2"/>
  <c r="D63" i="2"/>
  <c r="F63" i="2"/>
  <c r="G63" i="2"/>
  <c r="I63" i="2"/>
  <c r="J63" i="2"/>
  <c r="K63" i="2"/>
  <c r="L63" i="2"/>
  <c r="C62" i="2"/>
  <c r="E37" i="2"/>
  <c r="C37" i="2"/>
  <c r="E17" i="2"/>
  <c r="D49" i="2"/>
  <c r="E49" i="2"/>
  <c r="F49" i="2"/>
  <c r="G49" i="2"/>
  <c r="H49" i="2"/>
  <c r="I49" i="2"/>
  <c r="J49" i="2"/>
  <c r="K49" i="2"/>
  <c r="L49" i="2"/>
  <c r="D45" i="2"/>
  <c r="E45" i="2"/>
  <c r="F45" i="2"/>
  <c r="F50" i="2" s="1"/>
  <c r="G45" i="2"/>
  <c r="G50" i="2" s="1"/>
  <c r="H45" i="2"/>
  <c r="I45" i="2"/>
  <c r="J45" i="2"/>
  <c r="K45" i="2"/>
  <c r="L45" i="2"/>
  <c r="E18" i="2"/>
  <c r="E19" i="2"/>
  <c r="E20" i="2"/>
  <c r="E16" i="2"/>
  <c r="D21" i="2"/>
  <c r="C21" i="2"/>
  <c r="D37" i="2"/>
  <c r="D29" i="2"/>
  <c r="D30" i="2" s="1"/>
  <c r="C54" i="2" s="1"/>
  <c r="H48" i="3" l="1"/>
  <c r="J48" i="3"/>
  <c r="I48" i="3"/>
  <c r="F48" i="3"/>
  <c r="K18" i="3"/>
  <c r="K19" i="3" s="1"/>
  <c r="G48" i="3"/>
  <c r="K48" i="3"/>
  <c r="L47" i="3"/>
  <c r="L48" i="3" s="1"/>
  <c r="D47" i="3"/>
  <c r="D48" i="3" s="1"/>
  <c r="M48" i="3"/>
  <c r="E48" i="3"/>
  <c r="F51" i="2"/>
  <c r="G51" i="2"/>
  <c r="E50" i="2"/>
  <c r="E51" i="2" s="1"/>
  <c r="L50" i="2"/>
  <c r="L51" i="2" s="1"/>
  <c r="D50" i="2"/>
  <c r="D51" i="2" s="1"/>
  <c r="K50" i="2"/>
  <c r="K51" i="2" s="1"/>
  <c r="J50" i="2"/>
  <c r="J51" i="2" s="1"/>
  <c r="I50" i="2"/>
  <c r="I51" i="2" s="1"/>
  <c r="H50" i="2"/>
  <c r="H51" i="2" s="1"/>
  <c r="E38" i="2"/>
  <c r="C55" i="2" s="1"/>
  <c r="E21" i="2"/>
  <c r="E22" i="2" s="1"/>
  <c r="C53" i="2" s="1"/>
  <c r="C45" i="2" l="1"/>
  <c r="C50" i="2" s="1"/>
  <c r="C49" i="2"/>
  <c r="C51" i="2" l="1"/>
  <c r="C63" i="2" l="1"/>
  <c r="D64" i="2" l="1"/>
  <c r="E64" i="2" l="1"/>
  <c r="F64" i="2" l="1"/>
  <c r="G64" i="2" l="1"/>
  <c r="H64" i="2" l="1"/>
  <c r="I64" i="2" l="1"/>
  <c r="J64" i="2" l="1"/>
  <c r="K64" i="2" l="1"/>
  <c r="L64" i="2"/>
</calcChain>
</file>

<file path=xl/sharedStrings.xml><?xml version="1.0" encoding="utf-8"?>
<sst xmlns="http://schemas.openxmlformats.org/spreadsheetml/2006/main" count="150" uniqueCount="146">
  <si>
    <t>Instructions</t>
  </si>
  <si>
    <t>Instructions on how to fill the financial forecast:</t>
  </si>
  <si>
    <t xml:space="preserve">1. Please fill your 'sales assumptions' prior to filling this format:
</t>
  </si>
  <si>
    <t>- The 'sales' and 'cost of sales' should align with the figures calculated on the Sales Assumption
'- The template is available for download at www.sdfc.mv</t>
  </si>
  <si>
    <t xml:space="preserve">2. Please enter additional rows to separate sales and cost of sales from different revenue streams. </t>
  </si>
  <si>
    <t xml:space="preserve">- For example, if your business earns revenue from Retail and Wholesale, these two revenue streams can be 
   separated to better reflect the different margins that they earn. 
'- Note, be careful to check whether all the revenue streams have been added to total revenue!
</t>
  </si>
  <si>
    <t>3. The cost of sales margin (as a % of revenue) should reflect your mark-up.</t>
  </si>
  <si>
    <t>- For example, if your mark-up is 30%, your cost of sales % should be 70% of sales.</t>
  </si>
  <si>
    <t>4. Refrain from entering unnecessary expenses which will not be incurred during the actual business operations:</t>
  </si>
  <si>
    <t xml:space="preserve">   - As such, ensure to remove any expenses above which are not relevant to your business. 
   - For example, if you do not have travel expenses or "other" expenses, do not enter them.</t>
  </si>
  <si>
    <t>5. You may fill in your staffing plan on the table adjacent, and ensure that "Payroll Expenses" for Year 1 aligns with the table.</t>
  </si>
  <si>
    <t xml:space="preserve">6. Ensure that all expenses which you fill here are realistic and in alignment with your previous years or the industry average </t>
  </si>
  <si>
    <t xml:space="preserve">   - For example, rent should match the rental agreement and utilities should match the past bill amounts if operational.</t>
  </si>
  <si>
    <t>7. If you are yet to start the business, ensure that the calculated estimates are in line with your business plan and scale.</t>
  </si>
  <si>
    <t>Overheads Breakdown</t>
  </si>
  <si>
    <t>Payroll Breakdown for Year 1</t>
  </si>
  <si>
    <t>Position</t>
  </si>
  <si>
    <t>No. of staff</t>
  </si>
  <si>
    <t>Monthly Salary</t>
  </si>
  <si>
    <t xml:space="preserve">Total Salary Exp/ Month </t>
  </si>
  <si>
    <t>Manager</t>
  </si>
  <si>
    <t>Captain</t>
  </si>
  <si>
    <t>Total Monthly Payroll</t>
  </si>
  <si>
    <t>Total Calculated Annual Payroll for Year 1</t>
  </si>
  <si>
    <t>Rental Breakdown</t>
  </si>
  <si>
    <t>Rented Space or Asset</t>
  </si>
  <si>
    <t>Purpose</t>
  </si>
  <si>
    <t>Monthly Rent</t>
  </si>
  <si>
    <t>Vessel</t>
  </si>
  <si>
    <t>Office</t>
  </si>
  <si>
    <t>Total Monthly Rent</t>
  </si>
  <si>
    <t>Total Calculated Annual Rent for Year 1</t>
  </si>
  <si>
    <t>Utilities Breakdown</t>
  </si>
  <si>
    <t>Location (please add as relevant)</t>
  </si>
  <si>
    <t>Electricity Monthly Bill Amount</t>
  </si>
  <si>
    <t>Water 
Monthly Bill Amount</t>
  </si>
  <si>
    <t>Wifi/Phone Monthly Bill Amount</t>
  </si>
  <si>
    <t>Shop</t>
  </si>
  <si>
    <t>Total Monthly Utilities</t>
  </si>
  <si>
    <t>Total Calculated Annual Utilities for Year 1</t>
  </si>
  <si>
    <t xml:space="preserve">Financial Forecast </t>
  </si>
  <si>
    <t>PROJECTED INCOME AND EXPENDITURE STATEMENT</t>
  </si>
  <si>
    <t>All amounts in MVR</t>
  </si>
  <si>
    <t>Year 1</t>
  </si>
  <si>
    <t>Year 2</t>
  </si>
  <si>
    <t>Year 3</t>
  </si>
  <si>
    <t>Year 4</t>
  </si>
  <si>
    <t>Year 5</t>
  </si>
  <si>
    <t>Year 6</t>
  </si>
  <si>
    <t>Year 7</t>
  </si>
  <si>
    <t>Year 8</t>
  </si>
  <si>
    <t>Year 9</t>
  </si>
  <si>
    <t>Year 10</t>
  </si>
  <si>
    <t xml:space="preserve">Revenue </t>
  </si>
  <si>
    <t>Sales - Category 1</t>
  </si>
  <si>
    <t>Sales - Category 2</t>
  </si>
  <si>
    <t>Total Revenue</t>
  </si>
  <si>
    <t>Cost of Sales/Cost of Service</t>
  </si>
  <si>
    <t>COS - Category 1</t>
  </si>
  <si>
    <t>COS - Category 2</t>
  </si>
  <si>
    <t>Total Cost of Sales</t>
  </si>
  <si>
    <t>GST (8%)</t>
  </si>
  <si>
    <t>Gross profit</t>
  </si>
  <si>
    <t>Expenses</t>
  </si>
  <si>
    <r>
      <t>Payroll</t>
    </r>
    <r>
      <rPr>
        <sz val="10"/>
        <color rgb="FFFF0000"/>
        <rFont val="Calibri"/>
        <family val="2"/>
        <scheme val="minor"/>
      </rPr>
      <t xml:space="preserve"> </t>
    </r>
    <r>
      <rPr>
        <b/>
        <i/>
        <sz val="10"/>
        <color rgb="FFFF0000"/>
        <rFont val="Calibri"/>
        <family val="2"/>
        <scheme val="minor"/>
      </rPr>
      <t>(fill from year 2 onwards)</t>
    </r>
  </si>
  <si>
    <r>
      <t xml:space="preserve">Rent  </t>
    </r>
    <r>
      <rPr>
        <b/>
        <i/>
        <sz val="10"/>
        <color rgb="FFFF0000"/>
        <rFont val="Calibri"/>
        <family val="2"/>
        <scheme val="minor"/>
      </rPr>
      <t xml:space="preserve"> (fill from year 2 onwards)</t>
    </r>
  </si>
  <si>
    <r>
      <t xml:space="preserve">Utilities </t>
    </r>
    <r>
      <rPr>
        <b/>
        <sz val="10"/>
        <color rgb="FFFF0000"/>
        <rFont val="Calibri"/>
        <family val="2"/>
        <scheme val="minor"/>
      </rPr>
      <t xml:space="preserve"> </t>
    </r>
    <r>
      <rPr>
        <b/>
        <i/>
        <sz val="10"/>
        <color rgb="FFFF0000"/>
        <rFont val="Calibri"/>
        <family val="2"/>
        <scheme val="minor"/>
      </rPr>
      <t>(fill from year 2 onwards)</t>
    </r>
  </si>
  <si>
    <t>Add other relevant expenses…</t>
  </si>
  <si>
    <t>Total Expenses</t>
  </si>
  <si>
    <t>Net income before BPT and Loan repayment</t>
  </si>
  <si>
    <t>BPT</t>
  </si>
  <si>
    <t>Loan repayment</t>
  </si>
  <si>
    <t>Net income after BPT and Loan repayment</t>
  </si>
  <si>
    <t>Notes to the financial forecast</t>
  </si>
  <si>
    <t>ލަފާ ކުރާ އާމްދަނީ އާއި ހަރަދުގެ ބަޔާން ތައްޔާރުކުރާނެގޮތް</t>
  </si>
  <si>
    <t xml:space="preserve">1. ތިރީގައިވާ ބައިތައް ފުރިހަމަ ކުރުމުގެ ކުރިން 'ސޭލްސް އެސަމްޕްޝަން/ އާމްދަނީ އަންދާޒާކުރުން" ފުރިހަމަ ކޮށްލާށެވެ. </t>
  </si>
  <si>
    <t>އިރުޝާދު</t>
  </si>
  <si>
    <t xml:space="preserve">އަންދާޒާކުރާ އާމްދަނީ ސީޓްގައި ހިމަނާފައިވާ އަދަދު ތަކާއި 'ލަފާކުރާ އާމްދަނީ އާއި ހަރަދުގެ ބަޔާނު'ގައި ހިމަނާ 'އާމްދަނީ' އަދި 'ވިއްކާ މުދަލަށް ޖެހޭނެ ހަރަދު' އެއްގޮތްވާން ވާނެއެވެ. </t>
  </si>
  <si>
    <t xml:space="preserve">އަންދާޒާކުރާ އާމްދަނީ ޝީޓް، އެސް.ޑީ.އެފް.ސީގެ ވެބްސައިޓް އިން ޑައުންލޯޑް ކުރެވޭނެއެވެ. </t>
  </si>
  <si>
    <t xml:space="preserve">2.އާމްދަނީ ލިބޭ ތަފާތު ގޮތްތައް (ރެވެނިއު ސްޓްރީމްސް) ހިމަނާނަމަ، އާމްދަނީގެ ކޮންމެ ބާވަތަކާއި އޭގެ ހަރަދު ވަކި ވަކިން ހިމަނާށެވެ. މިސާލަކަށް ވިޔަފާރިއަށް އާމްދަނީ ލިބެނީ ރީޓެއިލް އަދި ހޯލްސޭލްކޮށްގެން ނަމަ، މި ދެ ބާވަތް ވަކިވަކިން (ވަކި ލައިންގައި) ހިމަނާށެވެ. އެއީ ކޮންމެ އާމްދަނީގެ ބާވަތަކުން ލިބޭނެ ފައިދާގެ ނިސްބަތް ދެނެގަތުމަށެވެ.  </t>
  </si>
  <si>
    <t xml:space="preserve">ނޯޓު: ވަކިވަކިން ހިމަނާ އަމްދަނީގެ ބާވަތްތައް ޖުމުލަ އާމްދަނީގައި ހިމެނިފައިވޭތޯ ޔަގީންކުރަންވާނެއެވެ. </t>
  </si>
  <si>
    <t>3. ވިއްކާ މުދަލަށްޖެހޭނެ ހަރަދުގެ އިންސައްތަ (މާރޖިން %)  އާމްދަނީއިން ޖެހޭނެ ފައިދާގެ އިންސައްތަ (މާކްއަޕް) އިން ދައްކުވައިދޭން ޖެހޭނެއެވެ. މިސާލަކަށް މާކްއަޕްއަކީ %30 ނަމަ، ކޮސްޓް އޮފް ސޭލްސް % ވާންޖެހޭނީ ސޭލްސްގެ %70 އަށެވެ.</t>
  </si>
  <si>
    <t xml:space="preserve">4. ވިޔަފާރި ހިންގުމުގައި ކޮންމެހެން ކުރަންޖެހޭ ހަރަދެއް ފިޔަވައި އެހެނިހެން ހަރަދުތައް ނުހިމަނާށެވެ. މިސާލަކަށް ' ދަތުރު ހަރަދު'  ކުރަން ނުޖެހޭނަމަ އެ ހަރަދު އުނިކޮށްލާށެވެ. </t>
  </si>
  <si>
    <t xml:space="preserve">5. މުވައްޒަފުންގެ އަދަދާއި މަގާމް އަދި ލަފާކުރާ މުސާރައިގެ ތަފްސީލު ތިރީގައިވާ ތާވަލްގައި ހިމެނިދާނެއެވެ.  އަދި މި ތަފްސީލުތައް ހިމަނާކަމުގައިވާނަމަ، 'ލަފާކުރާ އާމްދަނީ އާއި ހަރަދުގެ ބަޔާނު'ގެ ފުރަތަމަ އަހަރުގެ މުސާރައިގެ ގޮތުގައި ހިމަނާ އަދަދާއި އެއްގޮތްވާން ވާނެއެވެ.    </t>
  </si>
  <si>
    <t xml:space="preserve">6.  'ލަފާކުރާ އާމްދަނީ އާއި ހަރަދުގެ ބަޔާނު'ގައި ހިމަނާ ހަރަދުތަކަކީ އަސްލާއި އެއްގޮތް ހަރަދުތަކެއްކަން ޔަގީންކޮށް، ފާއިތުވި އަހަރު ނުވަތަ އިންޑަސްޓްރީގެ އެވްރެޖާ އެއްގޮތް ހަރަދުތަކެއްކަންކަށްވަރުކުރަންވާނެއެވެ.  މިސާލަކަށް ކުލީގެ ހަރަދު، ކުލީގެ އެއްބަސްވުމުގައި ބަޔާކޮށްފައިވާ އަދަދާއި އެއްގޮތްވާންވާނެއެވެ. </t>
  </si>
  <si>
    <t xml:space="preserve">7. އަލަށް ފަށާ ވިޔަފާރިއެއްނަމަ، ހިސާބުކޮށްފައިވާ އަންދާޒާތައް ވިޔަފާރީގެ ޕްލޭނާއި ސްކޭލްއާ އެއްގޮތްވާންވާނެއެވެ. </t>
  </si>
  <si>
    <t>ފުރަތަމަ އަހަރުގެ މުސާރައާއި އިނާޔަތްތަކުގެ ބްރޭކްޑައުން</t>
  </si>
  <si>
    <t>އިދާރީ ޚަރަދާއި ހިންގުމުގެ އެހެނިހެން ޚަރަދުގެ ތަފްސީލު</t>
  </si>
  <si>
    <t>ޖުމުލަ</t>
  </si>
  <si>
    <t>މަހަކަށް ޖެހޭވަރު</t>
  </si>
  <si>
    <t>އަދަދު</t>
  </si>
  <si>
    <t>މަގާމު</t>
  </si>
  <si>
    <t>މެނޭޖަރ</t>
  </si>
  <si>
    <t>ކެޕްޓަން</t>
  </si>
  <si>
    <t>މަހަކަށް ޖެހޭ ޖުމުލަ</t>
  </si>
  <si>
    <t>އަހަރަކަށް ޖެހޭ ޖުމުލަ</t>
  </si>
  <si>
    <t>ކުލީގެ ބްރޭކްޑައުން</t>
  </si>
  <si>
    <t xml:space="preserve">މަހު ކުލި </t>
  </si>
  <si>
    <t>ކުއްޔަށް ނަގާފައިވާ ބޭނުން</t>
  </si>
  <si>
    <t>ކުއްޔަށް ނަގާފައިވާ އިމްރާތް ނުވަތަ މުދާ</t>
  </si>
  <si>
    <t>އުޅަނދު</t>
  </si>
  <si>
    <t xml:space="preserve">އޮފީސް </t>
  </si>
  <si>
    <t>މަހަކަށް ޖެހޭ ކުލީގެ ޖުމުލަ</t>
  </si>
  <si>
    <t>އަހަރަކަށް ޖެހޭ ކުލީގެ ޖުމުލަ</t>
  </si>
  <si>
    <t>ކަރަންޓު، ފެން އަދި އިންޓަރނެޓް (ޔުޓިލިޓިސް) އަށް ކުރާނެ ޚަރަދުގެ ބްރޭކްޑައުން</t>
  </si>
  <si>
    <t>ވައިފައި/ ފޯނު</t>
  </si>
  <si>
    <t>ފެން</t>
  </si>
  <si>
    <t>ކަރަންޓު</t>
  </si>
  <si>
    <t>ވިޔަފާރި ހިންގާތަން (ގުޅޭގޮތަށް)</t>
  </si>
  <si>
    <t>އޮފީސް</t>
  </si>
  <si>
    <t>ޝޮޕް</t>
  </si>
  <si>
    <t>އަހަރަކަށް ޖެހޭ ޔުޓިލިޓިސްގެ ޖުމުލަ</t>
  </si>
  <si>
    <t>ލަފާކުރާ އާމްދަނީ އާއި ހަރަދުގެ ބަޔާން</t>
  </si>
  <si>
    <t>ލަފާކުރާ އާމްދަނީ އާއި ހަރަދުތައް</t>
  </si>
  <si>
    <t>އަހަރު 10</t>
  </si>
  <si>
    <t>އަހަރު 9</t>
  </si>
  <si>
    <t>އަހަރު 8</t>
  </si>
  <si>
    <t>އަހަރު 7</t>
  </si>
  <si>
    <t>އަހަރު 6</t>
  </si>
  <si>
    <t>އަހަރު 5</t>
  </si>
  <si>
    <t>އަހަރު 4</t>
  </si>
  <si>
    <t>އަހަރު 3</t>
  </si>
  <si>
    <t xml:space="preserve">އަހަރު 2 </t>
  </si>
  <si>
    <t>އަހަރު 1</t>
  </si>
  <si>
    <t>(ދިވެހި ރުފިޔާއިން)</t>
  </si>
  <si>
    <t>އާމްދަނީ (ކުރެވޭނެ ކަމަށް ލަފާކުރާ ވިޔަފާރިން)</t>
  </si>
  <si>
    <t>އާމްދަނީ- ބާވަތް 1</t>
  </si>
  <si>
    <t>އާމްދަނީ- ބާވަތް 2</t>
  </si>
  <si>
    <t xml:space="preserve">ޖުމުލަ އާމްދަނީ </t>
  </si>
  <si>
    <t>މުދާ ނުވަތަ ހިދުމަތެއް ގަތުމަށް/ ވިއްކުމަށް ހިނގާނެ ހަރަދު</t>
  </si>
  <si>
    <t>ވިއްކާ މުދަލަށް ޖެހޭނެ- ކެޓަގަރީ 1</t>
  </si>
  <si>
    <t>ވިއްކާ މުދަލަށް ޖެހޭނެ- ކެޓަގަރީ 2</t>
  </si>
  <si>
    <t xml:space="preserve">ވިއްކާ މުދަލަށް ޖެހޭނެ ޖުމުލަ </t>
  </si>
  <si>
    <t>ޖީއެސްޓީ (%8)</t>
  </si>
  <si>
    <t>ގްރޮސް ޕްރޮފިޓް</t>
  </si>
  <si>
    <t xml:space="preserve">ހިންގުމުގެ ހަރަދު </t>
  </si>
  <si>
    <t>މުސާރަ</t>
  </si>
  <si>
    <t>ކުލި</t>
  </si>
  <si>
    <t>ޔުޓިލިޓިސް (ކަރަންޓު، ފެން އަދި އިންޓަރނެޓް)</t>
  </si>
  <si>
    <t xml:space="preserve"> ވިޔަފާރިއާ ހިނގުމާއި ގުޅުންހުރި ހަރަދުތަށް ހިމަނާށެވެ. </t>
  </si>
  <si>
    <t>ޖުމުލަ ހަރަދު</t>
  </si>
  <si>
    <t>ބީޕީޓީ އާއި ލޯނު ދެއްކުމުގެ ކުރިން ލިބުނު ފައިދާ</t>
  </si>
  <si>
    <t>ބީޕީޓީ</t>
  </si>
  <si>
    <t>ލޯނަށް ދައްކާ އަދަދު</t>
  </si>
  <si>
    <t>ބީޕީޓީ އާއި ލޯނަށް ކެނޑުމަށްފަހު ލިބުނު ފައިދާ</t>
  </si>
  <si>
    <t>ލަފާކުރާ އާމްދަނީއާއި ހަރަދުތަކާއި ގުޅޭ އިތުރު މައުލޫމާތު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</si>
</sst>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font>
      <sz val="11"/>
      <color theme="1"/>
      <name val="Calibri"/>
      <family val="2"/>
      <scheme val="minor"/>
    </font>
    <font>
      <sz val="11"/>
      <color theme="1"/>
      <name val="Calibri"/>
      <family val="2"/>
      <scheme val="minor"/>
    </font>
    <font>
      <sz val="10"/>
      <name val="Arial"/>
      <family val="2"/>
    </font>
    <font>
      <i/>
      <u/>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u/>
      <sz val="10"/>
      <color theme="1"/>
      <name val="Calibri"/>
      <family val="2"/>
      <scheme val="minor"/>
    </font>
    <font>
      <b/>
      <i/>
      <sz val="10"/>
      <color rgb="FFFF0000"/>
      <name val="Calibri"/>
      <family val="2"/>
      <scheme val="minor"/>
    </font>
    <font>
      <b/>
      <sz val="12"/>
      <color theme="1"/>
      <name val="Calibri"/>
      <family val="2"/>
      <scheme val="minor"/>
    </font>
    <font>
      <sz val="10"/>
      <name val="Calibri"/>
      <family val="2"/>
      <scheme val="minor"/>
    </font>
    <font>
      <b/>
      <sz val="10"/>
      <color theme="0"/>
      <name val="Calibri"/>
      <family val="2"/>
      <scheme val="minor"/>
    </font>
    <font>
      <sz val="8"/>
      <name val="Calibri"/>
      <family val="2"/>
      <scheme val="minor"/>
    </font>
    <font>
      <sz val="10"/>
      <color rgb="FFFF0000"/>
      <name val="Calibri"/>
      <family val="2"/>
      <scheme val="minor"/>
    </font>
    <font>
      <b/>
      <sz val="10"/>
      <color rgb="FFFF0000"/>
      <name val="Calibri"/>
      <family val="2"/>
      <scheme val="minor"/>
    </font>
    <font>
      <b/>
      <sz val="11"/>
      <color theme="1"/>
      <name val="Faruma"/>
    </font>
    <font>
      <sz val="10"/>
      <color theme="1"/>
      <name val="Faruma"/>
    </font>
    <font>
      <b/>
      <sz val="10"/>
      <color theme="1"/>
      <name val="Faruma"/>
    </font>
    <font>
      <b/>
      <u/>
      <sz val="10"/>
      <color theme="1"/>
      <name val="Faruma"/>
    </font>
    <font>
      <sz val="9"/>
      <color theme="1"/>
      <name val="Faruma"/>
    </font>
    <font>
      <b/>
      <sz val="9"/>
      <color theme="1"/>
      <name val="Faruma"/>
    </font>
  </fonts>
  <fills count="8">
    <fill>
      <patternFill patternType="none"/>
    </fill>
    <fill>
      <patternFill patternType="gray125"/>
    </fill>
    <fill>
      <patternFill patternType="solid">
        <fgColor rgb="FF009999"/>
        <bgColor indexed="64"/>
      </patternFill>
    </fill>
    <fill>
      <patternFill patternType="solid">
        <fgColor rgb="FFD1FBF0"/>
        <bgColor indexed="64"/>
      </patternFill>
    </fill>
    <fill>
      <patternFill patternType="solid">
        <fgColor rgb="FF33CCCC"/>
        <bgColor indexed="64"/>
      </patternFill>
    </fill>
    <fill>
      <patternFill patternType="solid">
        <fgColor rgb="FFBFF0EF"/>
        <bgColor indexed="64"/>
      </patternFill>
    </fill>
    <fill>
      <patternFill patternType="solid">
        <fgColor theme="0" tint="-0.14999847407452621"/>
        <bgColor indexed="64"/>
      </patternFill>
    </fill>
    <fill>
      <patternFill patternType="solid">
        <fgColor theme="0" tint="-4.9989318521683403E-2"/>
        <bgColor indexed="64"/>
      </patternFill>
    </fill>
  </fills>
  <borders count="70">
    <border>
      <left/>
      <right/>
      <top/>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bottom style="thin">
        <color theme="2" tint="-9.9948118533890809E-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bottom>
      <diagonal/>
    </border>
    <border>
      <left style="thin">
        <color theme="0"/>
      </left>
      <right style="thin">
        <color theme="0"/>
      </right>
      <top style="thin">
        <color theme="0"/>
      </top>
      <bottom style="thin">
        <color theme="0" tint="-0.24994659260841701"/>
      </bottom>
      <diagonal/>
    </border>
    <border>
      <left/>
      <right style="thin">
        <color theme="0"/>
      </right>
      <top style="thin">
        <color theme="0" tint="-0.24994659260841701"/>
      </top>
      <bottom style="thin">
        <color theme="0"/>
      </bottom>
      <diagonal/>
    </border>
    <border>
      <left/>
      <right style="thin">
        <color theme="0"/>
      </right>
      <top style="thin">
        <color theme="0"/>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2" tint="-9.9948118533890809E-2"/>
      </right>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2" tint="-9.9948118533890809E-2"/>
      </left>
      <right style="thin">
        <color theme="1"/>
      </right>
      <top/>
      <bottom style="thin">
        <color theme="2" tint="-9.9948118533890809E-2"/>
      </bottom>
      <diagonal/>
    </border>
    <border>
      <left style="thin">
        <color theme="2" tint="-9.9948118533890809E-2"/>
      </left>
      <right style="thin">
        <color theme="1"/>
      </right>
      <top style="thin">
        <color theme="2" tint="-9.9948118533890809E-2"/>
      </top>
      <bottom style="thin">
        <color theme="2" tint="-9.9948118533890809E-2"/>
      </bottom>
      <diagonal/>
    </border>
    <border>
      <left style="thin">
        <color theme="2" tint="-9.9948118533890809E-2"/>
      </left>
      <right style="thin">
        <color theme="1"/>
      </right>
      <top style="thin">
        <color theme="2" tint="-9.9948118533890809E-2"/>
      </top>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right style="thin">
        <color indexed="64"/>
      </right>
      <top style="thin">
        <color theme="1"/>
      </top>
      <bottom style="thin">
        <color indexed="64"/>
      </bottom>
      <diagonal/>
    </border>
    <border>
      <left/>
      <right style="thin">
        <color auto="1"/>
      </right>
      <top style="thin">
        <color auto="1"/>
      </top>
      <bottom style="thin">
        <color theme="1"/>
      </bottom>
      <diagonal/>
    </border>
    <border>
      <left/>
      <right style="thin">
        <color theme="0" tint="-0.24994659260841701"/>
      </right>
      <top style="thin">
        <color theme="0" tint="-0.2499465926084170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theme="0"/>
      </bottom>
      <diagonal/>
    </border>
    <border>
      <left style="thin">
        <color indexed="64"/>
      </left>
      <right style="thin">
        <color theme="1"/>
      </right>
      <top style="thin">
        <color indexed="64"/>
      </top>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1"/>
      </right>
      <top/>
      <bottom/>
      <diagonal/>
    </border>
    <border>
      <left style="thin">
        <color theme="0"/>
      </left>
      <right style="thin">
        <color indexed="64"/>
      </right>
      <top style="thin">
        <color theme="0" tint="-0.24994659260841701"/>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1"/>
      </right>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theme="0"/>
      </bottom>
      <diagonal/>
    </border>
    <border>
      <left style="thin">
        <color theme="0"/>
      </left>
      <right style="thin">
        <color indexed="64"/>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indexed="64"/>
      </right>
      <top/>
      <bottom style="thin">
        <color indexed="64"/>
      </bottom>
      <diagonal/>
    </border>
    <border>
      <left style="thin">
        <color indexed="64"/>
      </left>
      <right style="thin">
        <color theme="1"/>
      </right>
      <top/>
      <bottom style="thin">
        <color indexed="64"/>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89">
    <xf numFmtId="0" fontId="0" fillId="0" borderId="0" xfId="0"/>
    <xf numFmtId="0" fontId="0" fillId="0" borderId="0" xfId="0" applyAlignment="1">
      <alignment vertical="center"/>
    </xf>
    <xf numFmtId="0" fontId="4" fillId="0" borderId="5" xfId="0" applyFont="1" applyBorder="1"/>
    <xf numFmtId="0" fontId="4" fillId="0" borderId="2" xfId="0" applyFont="1" applyBorder="1"/>
    <xf numFmtId="0" fontId="5" fillId="4" borderId="4" xfId="0" applyFont="1" applyFill="1" applyBorder="1" applyAlignment="1">
      <alignment vertical="center" wrapText="1"/>
    </xf>
    <xf numFmtId="0" fontId="4" fillId="0" borderId="3" xfId="0" applyFont="1" applyBorder="1"/>
    <xf numFmtId="0" fontId="5" fillId="0" borderId="5" xfId="0" applyFont="1" applyBorder="1" applyAlignment="1">
      <alignment vertical="center" wrapText="1"/>
    </xf>
    <xf numFmtId="164" fontId="4" fillId="0" borderId="6" xfId="0" applyNumberFormat="1" applyFont="1" applyBorder="1" applyAlignment="1">
      <alignment horizontal="center" vertical="center"/>
    </xf>
    <xf numFmtId="164" fontId="4" fillId="0" borderId="7" xfId="1" applyNumberFormat="1" applyFont="1" applyFill="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164" fontId="4" fillId="0" borderId="5" xfId="1" applyNumberFormat="1" applyFont="1" applyFill="1" applyBorder="1" applyAlignment="1">
      <alignment vertical="center"/>
    </xf>
    <xf numFmtId="164" fontId="4" fillId="0" borderId="3" xfId="1" applyNumberFormat="1" applyFont="1" applyFill="1" applyBorder="1" applyAlignment="1">
      <alignment vertical="center"/>
    </xf>
    <xf numFmtId="0" fontId="6" fillId="0" borderId="2" xfId="0" applyFont="1" applyBorder="1"/>
    <xf numFmtId="0" fontId="4" fillId="0" borderId="5" xfId="0" applyFont="1" applyBorder="1" applyAlignment="1">
      <alignment vertical="center"/>
    </xf>
    <xf numFmtId="0" fontId="5" fillId="0" borderId="2" xfId="0" applyFont="1" applyBorder="1" applyAlignment="1">
      <alignment horizontal="center" vertical="center" wrapText="1"/>
    </xf>
    <xf numFmtId="164" fontId="4" fillId="0" borderId="5" xfId="0" applyNumberFormat="1" applyFont="1" applyBorder="1"/>
    <xf numFmtId="164" fontId="10" fillId="0" borderId="13" xfId="1" applyNumberFormat="1" applyFont="1" applyBorder="1" applyAlignment="1">
      <alignment vertical="center"/>
    </xf>
    <xf numFmtId="164" fontId="10" fillId="0" borderId="11" xfId="1" applyNumberFormat="1" applyFont="1" applyBorder="1" applyAlignment="1">
      <alignment vertical="center"/>
    </xf>
    <xf numFmtId="164" fontId="10" fillId="0" borderId="12" xfId="1" applyNumberFormat="1" applyFont="1" applyBorder="1" applyAlignment="1">
      <alignment vertical="center"/>
    </xf>
    <xf numFmtId="164" fontId="4" fillId="5" borderId="4" xfId="1" applyNumberFormat="1" applyFont="1" applyFill="1" applyBorder="1" applyAlignment="1">
      <alignment vertical="center"/>
    </xf>
    <xf numFmtId="164" fontId="5" fillId="5" borderId="4" xfId="1" applyNumberFormat="1" applyFont="1" applyFill="1" applyBorder="1" applyAlignment="1">
      <alignment horizontal="left" vertical="center"/>
    </xf>
    <xf numFmtId="0" fontId="7" fillId="4" borderId="4" xfId="0" applyFont="1" applyFill="1" applyBorder="1" applyAlignment="1">
      <alignment horizontal="justify" vertical="center" wrapText="1"/>
    </xf>
    <xf numFmtId="0" fontId="7" fillId="4" borderId="4" xfId="0" applyFont="1" applyFill="1" applyBorder="1" applyAlignment="1">
      <alignment vertical="center"/>
    </xf>
    <xf numFmtId="164" fontId="4" fillId="0" borderId="14" xfId="1" applyNumberFormat="1" applyFont="1" applyBorder="1"/>
    <xf numFmtId="164" fontId="4" fillId="0" borderId="14" xfId="1" applyNumberFormat="1" applyFont="1" applyBorder="1" applyProtection="1">
      <protection locked="0"/>
    </xf>
    <xf numFmtId="164" fontId="5" fillId="3" borderId="14" xfId="1" applyNumberFormat="1" applyFont="1" applyFill="1" applyBorder="1" applyAlignment="1">
      <alignment vertical="center"/>
    </xf>
    <xf numFmtId="164" fontId="4" fillId="0" borderId="14" xfId="1" applyNumberFormat="1" applyFont="1" applyBorder="1" applyAlignment="1">
      <alignment vertical="center"/>
    </xf>
    <xf numFmtId="164" fontId="5" fillId="2" borderId="14" xfId="1" applyNumberFormat="1" applyFont="1" applyFill="1" applyBorder="1" applyAlignment="1">
      <alignment vertical="center"/>
    </xf>
    <xf numFmtId="164" fontId="5" fillId="6" borderId="14" xfId="1" applyNumberFormat="1" applyFont="1" applyFill="1" applyBorder="1" applyAlignment="1">
      <alignment vertical="center"/>
    </xf>
    <xf numFmtId="164" fontId="5" fillId="2" borderId="14" xfId="1" applyNumberFormat="1" applyFont="1" applyFill="1" applyBorder="1"/>
    <xf numFmtId="164" fontId="4" fillId="0" borderId="16" xfId="1" applyNumberFormat="1" applyFont="1" applyBorder="1"/>
    <xf numFmtId="164" fontId="4" fillId="0" borderId="16" xfId="1" applyNumberFormat="1" applyFont="1" applyBorder="1" applyProtection="1">
      <protection locked="0"/>
    </xf>
    <xf numFmtId="43" fontId="4" fillId="0" borderId="16" xfId="1" applyFont="1" applyBorder="1" applyProtection="1">
      <protection locked="0"/>
    </xf>
    <xf numFmtId="164" fontId="4" fillId="0" borderId="16" xfId="1" applyNumberFormat="1" applyFont="1" applyBorder="1" applyAlignment="1">
      <alignment vertical="center"/>
    </xf>
    <xf numFmtId="0" fontId="0" fillId="0" borderId="0" xfId="0" applyAlignment="1">
      <alignment vertical="top"/>
    </xf>
    <xf numFmtId="164" fontId="10" fillId="0" borderId="11" xfId="1" applyNumberFormat="1" applyFont="1" applyFill="1" applyBorder="1" applyAlignment="1">
      <alignment vertical="center"/>
    </xf>
    <xf numFmtId="164" fontId="10" fillId="0" borderId="12" xfId="1" applyNumberFormat="1" applyFont="1" applyFill="1" applyBorder="1" applyAlignment="1">
      <alignment vertical="center"/>
    </xf>
    <xf numFmtId="164" fontId="5" fillId="0" borderId="16" xfId="1" applyNumberFormat="1" applyFont="1" applyFill="1" applyBorder="1" applyAlignment="1">
      <alignment vertical="center"/>
    </xf>
    <xf numFmtId="0" fontId="7" fillId="0" borderId="18" xfId="0" applyFont="1" applyBorder="1" applyAlignment="1">
      <alignment wrapText="1"/>
    </xf>
    <xf numFmtId="0" fontId="10" fillId="0" borderId="19" xfId="0" applyFont="1" applyBorder="1" applyAlignment="1">
      <alignment horizontal="left" indent="1"/>
    </xf>
    <xf numFmtId="0" fontId="5" fillId="3" borderId="19" xfId="0" applyFont="1" applyFill="1" applyBorder="1" applyAlignment="1">
      <alignment horizontal="left" vertical="center"/>
    </xf>
    <xf numFmtId="0" fontId="7" fillId="0" borderId="18" xfId="0" applyFont="1" applyBorder="1" applyAlignment="1">
      <alignment horizontal="left" vertical="center"/>
    </xf>
    <xf numFmtId="0" fontId="4" fillId="0" borderId="19" xfId="0" applyFont="1" applyBorder="1" applyAlignment="1">
      <alignment horizontal="left" vertical="center" indent="2"/>
    </xf>
    <xf numFmtId="0" fontId="5" fillId="2" borderId="19" xfId="0" applyFont="1" applyFill="1" applyBorder="1" applyAlignment="1">
      <alignment vertical="center"/>
    </xf>
    <xf numFmtId="0" fontId="7" fillId="0" borderId="18" xfId="0" applyFont="1" applyBorder="1" applyAlignment="1">
      <alignment vertical="center"/>
    </xf>
    <xf numFmtId="0" fontId="4" fillId="0" borderId="19" xfId="2" applyFont="1" applyBorder="1" applyAlignment="1" applyProtection="1">
      <alignment horizontal="left" vertical="center" indent="2"/>
      <protection locked="0" hidden="1"/>
    </xf>
    <xf numFmtId="0" fontId="5" fillId="6" borderId="19" xfId="0" applyFont="1" applyFill="1" applyBorder="1" applyAlignment="1">
      <alignment vertical="center"/>
    </xf>
    <xf numFmtId="0" fontId="4" fillId="0" borderId="19" xfId="2" applyFont="1" applyBorder="1" applyAlignment="1" applyProtection="1">
      <alignment horizontal="left" indent="2"/>
      <protection locked="0" hidden="1"/>
    </xf>
    <xf numFmtId="0" fontId="7" fillId="4" borderId="1" xfId="0" applyFont="1" applyFill="1" applyBorder="1" applyAlignment="1">
      <alignment horizontal="left" vertical="center" wrapText="1"/>
    </xf>
    <xf numFmtId="164" fontId="10" fillId="0" borderId="20" xfId="0" applyNumberFormat="1" applyFont="1" applyBorder="1" applyAlignment="1">
      <alignment horizontal="left" vertical="center"/>
    </xf>
    <xf numFmtId="164" fontId="10" fillId="0" borderId="21" xfId="0" applyNumberFormat="1" applyFont="1" applyBorder="1" applyAlignment="1">
      <alignment horizontal="left" vertical="center"/>
    </xf>
    <xf numFmtId="164" fontId="10" fillId="0" borderId="22" xfId="0" applyNumberFormat="1" applyFont="1" applyBorder="1" applyAlignment="1">
      <alignment horizontal="left" vertical="center"/>
    </xf>
    <xf numFmtId="164" fontId="5" fillId="5" borderId="1" xfId="0" applyNumberFormat="1" applyFont="1" applyFill="1" applyBorder="1" applyAlignment="1">
      <alignment horizontal="left" vertical="center"/>
    </xf>
    <xf numFmtId="0" fontId="5" fillId="4" borderId="1" xfId="0" applyFont="1" applyFill="1" applyBorder="1" applyAlignment="1">
      <alignment vertical="center" wrapText="1"/>
    </xf>
    <xf numFmtId="164" fontId="10" fillId="0" borderId="20" xfId="0" applyNumberFormat="1" applyFont="1" applyBorder="1" applyAlignment="1">
      <alignment vertical="center"/>
    </xf>
    <xf numFmtId="164" fontId="10" fillId="0" borderId="21" xfId="0" applyNumberFormat="1" applyFont="1" applyBorder="1" applyAlignment="1">
      <alignment vertical="center"/>
    </xf>
    <xf numFmtId="164" fontId="10" fillId="0" borderId="22" xfId="0" applyNumberFormat="1" applyFont="1" applyBorder="1" applyAlignment="1">
      <alignment vertical="center"/>
    </xf>
    <xf numFmtId="164" fontId="4" fillId="0" borderId="10" xfId="1" applyNumberFormat="1" applyFont="1" applyFill="1" applyBorder="1" applyAlignment="1">
      <alignment vertical="center"/>
    </xf>
    <xf numFmtId="164" fontId="4" fillId="0" borderId="8" xfId="1" applyNumberFormat="1" applyFont="1" applyFill="1" applyBorder="1" applyAlignment="1">
      <alignment vertical="center"/>
    </xf>
    <xf numFmtId="0" fontId="7" fillId="4" borderId="25" xfId="0" applyFont="1" applyFill="1" applyBorder="1" applyAlignment="1">
      <alignment vertical="center" wrapText="1"/>
    </xf>
    <xf numFmtId="164" fontId="10" fillId="0" borderId="26" xfId="1" applyNumberFormat="1" applyFont="1" applyBorder="1" applyAlignment="1">
      <alignment vertical="center"/>
    </xf>
    <xf numFmtId="164" fontId="10" fillId="0" borderId="27" xfId="1" applyNumberFormat="1" applyFont="1" applyBorder="1" applyAlignment="1">
      <alignment vertical="center"/>
    </xf>
    <xf numFmtId="164" fontId="10" fillId="0" borderId="28" xfId="1" applyNumberFormat="1" applyFont="1" applyBorder="1" applyAlignment="1">
      <alignment vertical="center"/>
    </xf>
    <xf numFmtId="164" fontId="5" fillId="5" borderId="25" xfId="1" applyNumberFormat="1" applyFont="1" applyFill="1" applyBorder="1" applyAlignment="1">
      <alignment horizontal="left" vertical="center"/>
    </xf>
    <xf numFmtId="164" fontId="4" fillId="2" borderId="30" xfId="1" applyNumberFormat="1" applyFont="1" applyFill="1" applyBorder="1" applyAlignment="1">
      <alignment vertical="center"/>
    </xf>
    <xf numFmtId="0" fontId="5" fillId="4" borderId="25" xfId="0" applyFont="1" applyFill="1" applyBorder="1" applyAlignment="1">
      <alignment vertical="center" wrapText="1"/>
    </xf>
    <xf numFmtId="164" fontId="4" fillId="5" borderId="25" xfId="1" applyNumberFormat="1" applyFont="1" applyFill="1" applyBorder="1" applyAlignment="1">
      <alignment vertical="center"/>
    </xf>
    <xf numFmtId="164" fontId="5" fillId="2" borderId="31" xfId="1" applyNumberFormat="1" applyFont="1" applyFill="1" applyBorder="1"/>
    <xf numFmtId="0" fontId="5" fillId="2" borderId="34" xfId="0" applyFont="1" applyFill="1" applyBorder="1" applyAlignment="1">
      <alignment vertical="center"/>
    </xf>
    <xf numFmtId="0" fontId="5" fillId="0" borderId="45" xfId="0" applyFont="1" applyBorder="1" applyAlignment="1">
      <alignment horizontal="center" vertical="center" wrapText="1"/>
    </xf>
    <xf numFmtId="43" fontId="4" fillId="0" borderId="46" xfId="1" applyFont="1" applyBorder="1" applyProtection="1">
      <protection locked="0"/>
    </xf>
    <xf numFmtId="164" fontId="4" fillId="0" borderId="47" xfId="1" applyNumberFormat="1" applyFont="1" applyBorder="1" applyAlignment="1">
      <alignment vertical="center"/>
    </xf>
    <xf numFmtId="164" fontId="5" fillId="3" borderId="47" xfId="1" applyNumberFormat="1" applyFont="1" applyFill="1" applyBorder="1" applyAlignment="1">
      <alignment vertical="center"/>
    </xf>
    <xf numFmtId="164" fontId="4" fillId="0" borderId="46" xfId="1" applyNumberFormat="1" applyFont="1" applyBorder="1" applyAlignment="1">
      <alignment vertical="center"/>
    </xf>
    <xf numFmtId="164" fontId="5" fillId="2" borderId="47" xfId="1" applyNumberFormat="1" applyFont="1" applyFill="1" applyBorder="1" applyAlignment="1">
      <alignment vertical="center"/>
    </xf>
    <xf numFmtId="164" fontId="5" fillId="0" borderId="46" xfId="1" applyNumberFormat="1" applyFont="1" applyFill="1" applyBorder="1" applyAlignment="1">
      <alignment vertical="center"/>
    </xf>
    <xf numFmtId="164" fontId="4" fillId="0" borderId="47" xfId="1" applyNumberFormat="1" applyFont="1" applyBorder="1"/>
    <xf numFmtId="0" fontId="9" fillId="7" borderId="24" xfId="0" applyFont="1" applyFill="1" applyBorder="1" applyAlignment="1">
      <alignment vertical="top" wrapText="1"/>
    </xf>
    <xf numFmtId="0" fontId="3" fillId="0" borderId="51" xfId="0" applyFont="1" applyBorder="1" applyAlignment="1">
      <alignment horizontal="left" vertical="center" indent="1"/>
    </xf>
    <xf numFmtId="0" fontId="0" fillId="0" borderId="52" xfId="0" applyBorder="1" applyAlignment="1">
      <alignment horizontal="left" indent="1"/>
    </xf>
    <xf numFmtId="0" fontId="0" fillId="0" borderId="53" xfId="0" applyBorder="1" applyAlignment="1">
      <alignment horizontal="left" indent="1"/>
    </xf>
    <xf numFmtId="0" fontId="4" fillId="0" borderId="45" xfId="0" applyFont="1" applyBorder="1"/>
    <xf numFmtId="0" fontId="4" fillId="0" borderId="55" xfId="0" applyFont="1" applyBorder="1"/>
    <xf numFmtId="164" fontId="4" fillId="2" borderId="25" xfId="1" applyNumberFormat="1" applyFont="1" applyFill="1" applyBorder="1" applyAlignment="1">
      <alignment vertical="center"/>
    </xf>
    <xf numFmtId="164" fontId="4" fillId="0" borderId="56" xfId="0" applyNumberFormat="1" applyFont="1" applyBorder="1"/>
    <xf numFmtId="0" fontId="4" fillId="0" borderId="57" xfId="0" applyFont="1" applyBorder="1"/>
    <xf numFmtId="0" fontId="4" fillId="0" borderId="58" xfId="0" applyFont="1" applyBorder="1"/>
    <xf numFmtId="0" fontId="4" fillId="0" borderId="8" xfId="0" applyFont="1" applyBorder="1"/>
    <xf numFmtId="0" fontId="4" fillId="0" borderId="61" xfId="0" applyFont="1" applyBorder="1"/>
    <xf numFmtId="0" fontId="4" fillId="0" borderId="62" xfId="0" applyFont="1" applyBorder="1"/>
    <xf numFmtId="0" fontId="9" fillId="0" borderId="0" xfId="0" applyFont="1" applyAlignment="1">
      <alignment vertical="top"/>
    </xf>
    <xf numFmtId="0" fontId="16" fillId="0" borderId="0" xfId="0" applyFont="1" applyAlignment="1">
      <alignment vertical="center"/>
    </xf>
    <xf numFmtId="0" fontId="16" fillId="0" borderId="4" xfId="0" applyFont="1" applyBorder="1" applyAlignment="1">
      <alignment vertical="center"/>
    </xf>
    <xf numFmtId="0" fontId="16" fillId="2" borderId="4" xfId="0" applyFont="1" applyFill="1" applyBorder="1" applyAlignment="1">
      <alignment vertical="center"/>
    </xf>
    <xf numFmtId="0" fontId="16" fillId="5" borderId="4" xfId="0" applyFont="1" applyFill="1" applyBorder="1" applyAlignment="1">
      <alignment vertical="center"/>
    </xf>
    <xf numFmtId="0" fontId="18" fillId="0" borderId="4" xfId="0" applyFont="1" applyBorder="1" applyAlignment="1">
      <alignment vertical="center"/>
    </xf>
    <xf numFmtId="0" fontId="16" fillId="2" borderId="63" xfId="0" applyFont="1" applyFill="1" applyBorder="1" applyAlignment="1">
      <alignment vertical="center"/>
    </xf>
    <xf numFmtId="0" fontId="16" fillId="0" borderId="4" xfId="0" applyFont="1" applyBorder="1" applyAlignment="1">
      <alignment vertical="center" wrapText="1"/>
    </xf>
    <xf numFmtId="0" fontId="16" fillId="0" borderId="69" xfId="0" applyFont="1" applyBorder="1" applyAlignment="1">
      <alignment vertical="center"/>
    </xf>
    <xf numFmtId="0" fontId="19" fillId="5" borderId="4" xfId="0" applyFont="1" applyFill="1" applyBorder="1" applyAlignment="1">
      <alignment vertical="center"/>
    </xf>
    <xf numFmtId="0" fontId="19" fillId="5" borderId="63" xfId="0" applyFont="1" applyFill="1" applyBorder="1" applyAlignment="1">
      <alignment vertical="center"/>
    </xf>
    <xf numFmtId="0" fontId="19" fillId="0" borderId="4" xfId="0" applyFont="1" applyBorder="1" applyAlignment="1">
      <alignment vertical="center"/>
    </xf>
    <xf numFmtId="0" fontId="19" fillId="0" borderId="63" xfId="0" applyFont="1" applyBorder="1" applyAlignment="1">
      <alignment vertical="center"/>
    </xf>
    <xf numFmtId="0" fontId="19" fillId="2" borderId="4" xfId="0" applyFont="1" applyFill="1" applyBorder="1" applyAlignment="1">
      <alignment vertical="center"/>
    </xf>
    <xf numFmtId="0" fontId="19" fillId="0" borderId="0" xfId="0" applyFont="1" applyAlignment="1">
      <alignment vertical="center"/>
    </xf>
    <xf numFmtId="0" fontId="19" fillId="2" borderId="63" xfId="0" applyFont="1" applyFill="1" applyBorder="1" applyAlignment="1">
      <alignment vertical="center"/>
    </xf>
    <xf numFmtId="0" fontId="20" fillId="5" borderId="4" xfId="0" applyFont="1" applyFill="1" applyBorder="1" applyAlignment="1">
      <alignment vertical="center"/>
    </xf>
    <xf numFmtId="0" fontId="20" fillId="5" borderId="63" xfId="0" applyFont="1" applyFill="1" applyBorder="1" applyAlignment="1">
      <alignment vertical="center"/>
    </xf>
    <xf numFmtId="43" fontId="19" fillId="0" borderId="4" xfId="1" applyFont="1" applyBorder="1" applyAlignment="1">
      <alignment vertical="center"/>
    </xf>
    <xf numFmtId="43" fontId="19" fillId="5" borderId="4" xfId="1" applyFont="1" applyFill="1" applyBorder="1" applyAlignment="1">
      <alignment vertical="center"/>
    </xf>
    <xf numFmtId="0" fontId="4" fillId="0" borderId="0" xfId="0" applyFont="1" applyAlignment="1">
      <alignment vertical="center"/>
    </xf>
    <xf numFmtId="0" fontId="16" fillId="0" borderId="4" xfId="0" applyFont="1" applyBorder="1" applyAlignment="1">
      <alignment horizontal="right" vertical="center"/>
    </xf>
    <xf numFmtId="43" fontId="16" fillId="5" borderId="4" xfId="1" applyFont="1" applyFill="1" applyBorder="1" applyAlignment="1">
      <alignment vertical="center"/>
    </xf>
    <xf numFmtId="43" fontId="16" fillId="0" borderId="4" xfId="1" applyFont="1" applyBorder="1" applyAlignment="1">
      <alignment vertical="center"/>
    </xf>
    <xf numFmtId="43" fontId="16" fillId="2" borderId="4" xfId="1" applyFont="1" applyFill="1" applyBorder="1" applyAlignment="1">
      <alignment vertical="center"/>
    </xf>
    <xf numFmtId="0" fontId="0" fillId="0" borderId="49" xfId="0" applyBorder="1" applyAlignment="1">
      <alignment horizontal="center"/>
    </xf>
    <xf numFmtId="0" fontId="0" fillId="0" borderId="50" xfId="0" applyBorder="1" applyAlignment="1">
      <alignment horizontal="center"/>
    </xf>
    <xf numFmtId="0" fontId="0" fillId="0" borderId="32" xfId="0" applyBorder="1" applyAlignment="1">
      <alignment horizontal="center"/>
    </xf>
    <xf numFmtId="0" fontId="5" fillId="0" borderId="5" xfId="0" applyFont="1" applyBorder="1" applyAlignment="1">
      <alignment wrapText="1"/>
    </xf>
    <xf numFmtId="0" fontId="5" fillId="0" borderId="2" xfId="0" applyFont="1" applyBorder="1" applyAlignment="1">
      <alignment wrapText="1"/>
    </xf>
    <xf numFmtId="0" fontId="5" fillId="0" borderId="45" xfId="0" applyFont="1" applyBorder="1" applyAlignment="1">
      <alignment wrapText="1"/>
    </xf>
    <xf numFmtId="0" fontId="5" fillId="0" borderId="5" xfId="0" applyFont="1" applyBorder="1" applyAlignment="1">
      <alignment vertical="top" wrapText="1"/>
    </xf>
    <xf numFmtId="0" fontId="5" fillId="0" borderId="2" xfId="0" applyFont="1" applyBorder="1" applyAlignment="1">
      <alignment vertical="top" wrapText="1"/>
    </xf>
    <xf numFmtId="0" fontId="5" fillId="0" borderId="45" xfId="0" applyFont="1" applyBorder="1" applyAlignment="1">
      <alignment vertical="top" wrapText="1"/>
    </xf>
    <xf numFmtId="0" fontId="5" fillId="0" borderId="56" xfId="0" applyFont="1" applyBorder="1" applyAlignment="1">
      <alignment vertical="top" wrapText="1"/>
    </xf>
    <xf numFmtId="0" fontId="5" fillId="0" borderId="57" xfId="0" applyFont="1" applyBorder="1" applyAlignment="1">
      <alignment vertical="top" wrapText="1"/>
    </xf>
    <xf numFmtId="0" fontId="5" fillId="0" borderId="58" xfId="0" applyFont="1" applyBorder="1" applyAlignment="1">
      <alignment vertical="top" wrapText="1"/>
    </xf>
    <xf numFmtId="164" fontId="11" fillId="2" borderId="1" xfId="0" applyNumberFormat="1" applyFont="1" applyFill="1" applyBorder="1" applyAlignment="1">
      <alignment horizontal="center" vertical="center"/>
    </xf>
    <xf numFmtId="164" fontId="11" fillId="2" borderId="4" xfId="0" applyNumberFormat="1" applyFont="1" applyFill="1" applyBorder="1" applyAlignment="1">
      <alignment horizontal="center" vertical="center"/>
    </xf>
    <xf numFmtId="0" fontId="4" fillId="0" borderId="9" xfId="0" applyFont="1" applyBorder="1" applyAlignment="1">
      <alignment horizontal="left" vertical="top" wrapText="1" indent="2"/>
    </xf>
    <xf numFmtId="0" fontId="4" fillId="0" borderId="54" xfId="0" applyFont="1" applyBorder="1" applyAlignment="1">
      <alignment horizontal="left" vertical="top" wrapText="1" indent="2"/>
    </xf>
    <xf numFmtId="0" fontId="4" fillId="0" borderId="5" xfId="0" applyFont="1" applyBorder="1" applyAlignment="1">
      <alignment horizontal="left" vertical="top" wrapText="1" indent="2"/>
    </xf>
    <xf numFmtId="0" fontId="4" fillId="0" borderId="2" xfId="0" applyFont="1" applyBorder="1" applyAlignment="1">
      <alignment horizontal="left" vertical="top" wrapText="1" indent="2"/>
    </xf>
    <xf numFmtId="0" fontId="4" fillId="0" borderId="45" xfId="0" applyFont="1" applyBorder="1" applyAlignment="1">
      <alignment horizontal="left" vertical="top" wrapText="1" indent="2"/>
    </xf>
    <xf numFmtId="0" fontId="9" fillId="7" borderId="35" xfId="0" applyFont="1" applyFill="1" applyBorder="1" applyAlignment="1">
      <alignment vertical="top"/>
    </xf>
    <xf numFmtId="0" fontId="9" fillId="7" borderId="36" xfId="0" applyFont="1" applyFill="1" applyBorder="1" applyAlignment="1">
      <alignment vertical="top"/>
    </xf>
    <xf numFmtId="0" fontId="9" fillId="7" borderId="37" xfId="0" applyFont="1" applyFill="1" applyBorder="1" applyAlignment="1">
      <alignment vertical="top"/>
    </xf>
    <xf numFmtId="0" fontId="5" fillId="0" borderId="2" xfId="0" applyFont="1" applyBorder="1" applyAlignment="1">
      <alignment horizontal="center" vertical="center" wrapText="1"/>
    </xf>
    <xf numFmtId="0" fontId="4" fillId="0" borderId="38" xfId="0" quotePrefix="1" applyFont="1" applyBorder="1" applyAlignment="1">
      <alignment horizontal="left" vertical="top" wrapText="1" indent="2"/>
    </xf>
    <xf numFmtId="0" fontId="4" fillId="0" borderId="9" xfId="0" quotePrefix="1" applyFont="1" applyBorder="1" applyAlignment="1">
      <alignment horizontal="left" vertical="top" wrapText="1" indent="2"/>
    </xf>
    <xf numFmtId="0" fontId="4" fillId="0" borderId="54" xfId="0" quotePrefix="1" applyFont="1" applyBorder="1" applyAlignment="1">
      <alignment horizontal="left" vertical="top" wrapText="1" indent="2"/>
    </xf>
    <xf numFmtId="0" fontId="9" fillId="7" borderId="39" xfId="0" applyFont="1" applyFill="1" applyBorder="1" applyAlignment="1">
      <alignment horizontal="center" vertical="center" wrapText="1"/>
    </xf>
    <xf numFmtId="0" fontId="9" fillId="7" borderId="43"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6" fillId="0" borderId="17" xfId="0" applyFont="1" applyBorder="1" applyAlignment="1">
      <alignment horizontal="left"/>
    </xf>
    <xf numFmtId="0" fontId="6" fillId="0" borderId="15" xfId="0" applyFont="1" applyBorder="1" applyAlignment="1">
      <alignment horizontal="left"/>
    </xf>
    <xf numFmtId="0" fontId="6" fillId="0" borderId="44" xfId="0" applyFont="1" applyBorder="1" applyAlignment="1">
      <alignment horizontal="left"/>
    </xf>
    <xf numFmtId="0" fontId="9" fillId="7" borderId="36" xfId="0" applyFont="1" applyFill="1" applyBorder="1" applyAlignment="1">
      <alignment horizontal="left" vertical="top" wrapText="1"/>
    </xf>
    <xf numFmtId="0" fontId="9" fillId="7" borderId="37" xfId="0" applyFont="1" applyFill="1" applyBorder="1" applyAlignment="1">
      <alignment horizontal="left" vertical="top" wrapText="1"/>
    </xf>
    <xf numFmtId="0" fontId="5" fillId="2" borderId="3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164" fontId="11" fillId="2" borderId="33" xfId="0" applyNumberFormat="1" applyFont="1" applyFill="1" applyBorder="1" applyAlignment="1">
      <alignment horizontal="center" vertical="center"/>
    </xf>
    <xf numFmtId="164" fontId="11" fillId="2" borderId="29" xfId="0" applyNumberFormat="1" applyFont="1" applyFill="1" applyBorder="1" applyAlignment="1">
      <alignment horizontal="center" vertical="center"/>
    </xf>
    <xf numFmtId="0" fontId="5" fillId="2" borderId="5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60" xfId="0" applyFont="1" applyFill="1" applyBorder="1" applyAlignment="1">
      <alignment horizontal="center" vertical="center"/>
    </xf>
    <xf numFmtId="0" fontId="17" fillId="0" borderId="37" xfId="0" applyFont="1" applyBorder="1" applyAlignment="1">
      <alignment horizontal="center" vertical="center"/>
    </xf>
    <xf numFmtId="0" fontId="17" fillId="0" borderId="4" xfId="0" applyFont="1" applyBorder="1" applyAlignment="1">
      <alignment horizontal="center" vertical="center"/>
    </xf>
    <xf numFmtId="0" fontId="16" fillId="0" borderId="65" xfId="0" applyFont="1" applyBorder="1" applyAlignment="1">
      <alignment horizontal="right" vertical="center" wrapText="1" readingOrder="2"/>
    </xf>
    <xf numFmtId="0" fontId="16" fillId="0" borderId="66" xfId="0" applyFont="1" applyBorder="1" applyAlignment="1">
      <alignment horizontal="right" vertical="center" wrapText="1" readingOrder="2"/>
    </xf>
    <xf numFmtId="0" fontId="16" fillId="0" borderId="59" xfId="0" applyFont="1" applyBorder="1" applyAlignment="1">
      <alignment horizontal="right" vertical="center" wrapText="1" readingOrder="2"/>
    </xf>
    <xf numFmtId="0" fontId="16" fillId="0" borderId="63" xfId="0" applyFont="1" applyBorder="1" applyAlignment="1">
      <alignment horizontal="right" vertical="center" wrapText="1"/>
    </xf>
    <xf numFmtId="0" fontId="16" fillId="0" borderId="64" xfId="0" applyFont="1" applyBorder="1" applyAlignment="1">
      <alignment horizontal="right" vertical="center" wrapText="1"/>
    </xf>
    <xf numFmtId="0" fontId="16" fillId="0" borderId="1" xfId="0" applyFont="1" applyBorder="1" applyAlignment="1">
      <alignment horizontal="right" vertical="center" wrapText="1"/>
    </xf>
    <xf numFmtId="0" fontId="16" fillId="0" borderId="63" xfId="0" applyFont="1" applyBorder="1" applyAlignment="1">
      <alignment horizontal="right" vertical="center" wrapText="1" readingOrder="2"/>
    </xf>
    <xf numFmtId="0" fontId="16" fillId="0" borderId="64" xfId="0" applyFont="1" applyBorder="1" applyAlignment="1">
      <alignment horizontal="right" vertical="center" wrapText="1" readingOrder="2"/>
    </xf>
    <xf numFmtId="0" fontId="16" fillId="0" borderId="1" xfId="0" applyFont="1" applyBorder="1" applyAlignment="1">
      <alignment horizontal="right" vertical="center" wrapText="1" readingOrder="2"/>
    </xf>
    <xf numFmtId="0" fontId="16" fillId="0" borderId="35" xfId="0" applyFont="1" applyBorder="1" applyAlignment="1">
      <alignment horizontal="center" vertical="center"/>
    </xf>
    <xf numFmtId="0" fontId="16" fillId="0" borderId="37"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1" xfId="0" applyFont="1" applyFill="1" applyBorder="1" applyAlignment="1">
      <alignment horizontal="center" vertical="center"/>
    </xf>
    <xf numFmtId="0" fontId="16" fillId="5" borderId="63" xfId="0" applyFont="1" applyFill="1" applyBorder="1" applyAlignment="1">
      <alignment horizontal="center" vertical="center"/>
    </xf>
    <xf numFmtId="0" fontId="16" fillId="5" borderId="64" xfId="0" applyFont="1" applyFill="1" applyBorder="1" applyAlignment="1">
      <alignment horizontal="center" vertical="center"/>
    </xf>
    <xf numFmtId="0" fontId="16" fillId="0" borderId="4" xfId="0" applyFont="1" applyBorder="1" applyAlignment="1">
      <alignment horizontal="center" vertical="center"/>
    </xf>
    <xf numFmtId="0" fontId="17" fillId="0" borderId="4" xfId="0" applyFont="1" applyBorder="1" applyAlignment="1">
      <alignment horizontal="center" vertical="center" wrapText="1"/>
    </xf>
    <xf numFmtId="0" fontId="16" fillId="2" borderId="65" xfId="0" applyFont="1" applyFill="1" applyBorder="1" applyAlignment="1">
      <alignment horizontal="center" vertical="center"/>
    </xf>
    <xf numFmtId="0" fontId="16" fillId="2" borderId="66" xfId="0" applyFont="1" applyFill="1" applyBorder="1" applyAlignment="1">
      <alignment horizontal="center" vertical="center"/>
    </xf>
    <xf numFmtId="0" fontId="19" fillId="2" borderId="4" xfId="0" applyFont="1" applyFill="1" applyBorder="1" applyAlignment="1">
      <alignment horizontal="right" vertical="center"/>
    </xf>
    <xf numFmtId="0" fontId="19" fillId="2" borderId="63" xfId="0" applyFont="1" applyFill="1" applyBorder="1" applyAlignment="1">
      <alignment horizontal="right" vertical="center"/>
    </xf>
    <xf numFmtId="43" fontId="16" fillId="2" borderId="4" xfId="0" applyNumberFormat="1" applyFont="1" applyFill="1" applyBorder="1" applyAlignment="1">
      <alignment vertical="center"/>
    </xf>
    <xf numFmtId="43" fontId="16" fillId="0" borderId="4" xfId="0" applyNumberFormat="1" applyFont="1" applyBorder="1" applyAlignment="1">
      <alignment vertical="center"/>
    </xf>
  </cellXfs>
  <cellStyles count="3">
    <cellStyle name="Comma" xfId="1" builtinId="3"/>
    <cellStyle name="Normal" xfId="0" builtinId="0"/>
    <cellStyle name="Normal 2" xfId="2" xr:uid="{CB60AEF0-B99C-4F8D-9E8E-06C51838BCDB}"/>
  </cellStyles>
  <dxfs count="0"/>
  <tableStyles count="0" defaultTableStyle="TableStyleMedium2" defaultPivotStyle="PivotStyleLight16"/>
  <colors>
    <mruColors>
      <color rgb="FFBFF0EF"/>
      <color rgb="FF009999"/>
      <color rgb="FF00F0EA"/>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7052-1CCE-4598-A282-51CC86ED492D}">
  <sheetPr>
    <pageSetUpPr fitToPage="1"/>
  </sheetPr>
  <dimension ref="A1:L67"/>
  <sheetViews>
    <sheetView topLeftCell="A40" zoomScaleNormal="100" zoomScaleSheetLayoutView="115" workbookViewId="0">
      <selection activeCell="D73" sqref="D73"/>
    </sheetView>
  </sheetViews>
  <sheetFormatPr defaultRowHeight="15.75"/>
  <cols>
    <col min="1" max="1" width="18.42578125" style="91" customWidth="1"/>
    <col min="2" max="2" width="36" customWidth="1"/>
    <col min="3" max="3" width="10.7109375" customWidth="1"/>
    <col min="4" max="4" width="12.42578125" customWidth="1"/>
    <col min="5" max="12" width="10.7109375" customWidth="1"/>
  </cols>
  <sheetData>
    <row r="1" spans="1:12" ht="15" customHeight="1">
      <c r="A1" s="135" t="s">
        <v>0</v>
      </c>
      <c r="B1" s="79" t="s">
        <v>1</v>
      </c>
      <c r="C1" s="80"/>
      <c r="D1" s="80"/>
      <c r="E1" s="80"/>
      <c r="F1" s="80"/>
      <c r="G1" s="80"/>
      <c r="H1" s="80"/>
      <c r="I1" s="80"/>
      <c r="J1" s="80"/>
      <c r="K1" s="80"/>
      <c r="L1" s="81"/>
    </row>
    <row r="2" spans="1:12" ht="15">
      <c r="A2" s="136"/>
      <c r="B2" s="122" t="s">
        <v>2</v>
      </c>
      <c r="C2" s="123"/>
      <c r="D2" s="123"/>
      <c r="E2" s="123"/>
      <c r="F2" s="123"/>
      <c r="G2" s="123"/>
      <c r="H2" s="123"/>
      <c r="I2" s="123"/>
      <c r="J2" s="123"/>
      <c r="K2" s="123"/>
      <c r="L2" s="124"/>
    </row>
    <row r="3" spans="1:12" ht="29.25" customHeight="1">
      <c r="A3" s="136"/>
      <c r="B3" s="140" t="s">
        <v>3</v>
      </c>
      <c r="C3" s="130"/>
      <c r="D3" s="130"/>
      <c r="E3" s="130"/>
      <c r="F3" s="130"/>
      <c r="G3" s="130"/>
      <c r="H3" s="130"/>
      <c r="I3" s="130"/>
      <c r="J3" s="130"/>
      <c r="K3" s="130"/>
      <c r="L3" s="131"/>
    </row>
    <row r="4" spans="1:12" ht="15">
      <c r="A4" s="136"/>
      <c r="B4" s="119" t="s">
        <v>4</v>
      </c>
      <c r="C4" s="120"/>
      <c r="D4" s="120"/>
      <c r="E4" s="120"/>
      <c r="F4" s="120"/>
      <c r="G4" s="120"/>
      <c r="H4" s="120"/>
      <c r="I4" s="120"/>
      <c r="J4" s="120"/>
      <c r="K4" s="120"/>
      <c r="L4" s="121"/>
    </row>
    <row r="5" spans="1:12" ht="42.75" customHeight="1">
      <c r="A5" s="136"/>
      <c r="B5" s="140" t="s">
        <v>5</v>
      </c>
      <c r="C5" s="130"/>
      <c r="D5" s="130"/>
      <c r="E5" s="130"/>
      <c r="F5" s="130"/>
      <c r="G5" s="130"/>
      <c r="H5" s="130"/>
      <c r="I5" s="130"/>
      <c r="J5" s="130"/>
      <c r="K5" s="130"/>
      <c r="L5" s="131"/>
    </row>
    <row r="6" spans="1:12" ht="15">
      <c r="A6" s="136"/>
      <c r="B6" s="119" t="s">
        <v>6</v>
      </c>
      <c r="C6" s="120"/>
      <c r="D6" s="120"/>
      <c r="E6" s="120"/>
      <c r="F6" s="120"/>
      <c r="G6" s="120"/>
      <c r="H6" s="120"/>
      <c r="I6" s="120"/>
      <c r="J6" s="120"/>
      <c r="K6" s="120"/>
      <c r="L6" s="121"/>
    </row>
    <row r="7" spans="1:12" ht="15" customHeight="1">
      <c r="A7" s="136"/>
      <c r="B7" s="139" t="s">
        <v>7</v>
      </c>
      <c r="C7" s="140"/>
      <c r="D7" s="140"/>
      <c r="E7" s="140"/>
      <c r="F7" s="140"/>
      <c r="G7" s="140"/>
      <c r="H7" s="140"/>
      <c r="I7" s="140"/>
      <c r="J7" s="140"/>
      <c r="K7" s="140"/>
      <c r="L7" s="141"/>
    </row>
    <row r="8" spans="1:12" ht="15">
      <c r="A8" s="136"/>
      <c r="B8" s="119" t="s">
        <v>8</v>
      </c>
      <c r="C8" s="120"/>
      <c r="D8" s="120"/>
      <c r="E8" s="120"/>
      <c r="F8" s="120"/>
      <c r="G8" s="120"/>
      <c r="H8" s="120"/>
      <c r="I8" s="120"/>
      <c r="J8" s="120"/>
      <c r="K8" s="120"/>
      <c r="L8" s="121"/>
    </row>
    <row r="9" spans="1:12" s="35" customFormat="1" ht="30" customHeight="1">
      <c r="A9" s="136"/>
      <c r="B9" s="130" t="s">
        <v>9</v>
      </c>
      <c r="C9" s="130"/>
      <c r="D9" s="130"/>
      <c r="E9" s="130"/>
      <c r="F9" s="130"/>
      <c r="G9" s="130"/>
      <c r="H9" s="130"/>
      <c r="I9" s="130"/>
      <c r="J9" s="130"/>
      <c r="K9" s="130"/>
      <c r="L9" s="131"/>
    </row>
    <row r="10" spans="1:12" ht="15" customHeight="1">
      <c r="A10" s="136"/>
      <c r="B10" s="122" t="s">
        <v>10</v>
      </c>
      <c r="C10" s="123"/>
      <c r="D10" s="123"/>
      <c r="E10" s="123"/>
      <c r="F10" s="123"/>
      <c r="G10" s="123"/>
      <c r="H10" s="123"/>
      <c r="I10" s="123"/>
      <c r="J10" s="123"/>
      <c r="K10" s="123"/>
      <c r="L10" s="124"/>
    </row>
    <row r="11" spans="1:12" ht="15">
      <c r="A11" s="136"/>
      <c r="B11" s="119" t="s">
        <v>11</v>
      </c>
      <c r="C11" s="120"/>
      <c r="D11" s="120"/>
      <c r="E11" s="120"/>
      <c r="F11" s="120"/>
      <c r="G11" s="120"/>
      <c r="H11" s="120"/>
      <c r="I11" s="120"/>
      <c r="J11" s="120"/>
      <c r="K11" s="120"/>
      <c r="L11" s="121"/>
    </row>
    <row r="12" spans="1:12" ht="17.25" customHeight="1">
      <c r="A12" s="136"/>
      <c r="B12" s="132" t="s">
        <v>12</v>
      </c>
      <c r="C12" s="133"/>
      <c r="D12" s="133"/>
      <c r="E12" s="133"/>
      <c r="F12" s="133"/>
      <c r="G12" s="133"/>
      <c r="H12" s="133"/>
      <c r="I12" s="133"/>
      <c r="J12" s="133"/>
      <c r="K12" s="133"/>
      <c r="L12" s="134"/>
    </row>
    <row r="13" spans="1:12" ht="18.75" customHeight="1">
      <c r="A13" s="137"/>
      <c r="B13" s="125" t="s">
        <v>13</v>
      </c>
      <c r="C13" s="126"/>
      <c r="D13" s="126"/>
      <c r="E13" s="126"/>
      <c r="F13" s="126"/>
      <c r="G13" s="126"/>
      <c r="H13" s="126"/>
      <c r="I13" s="126"/>
      <c r="J13" s="126"/>
      <c r="K13" s="126"/>
      <c r="L13" s="127"/>
    </row>
    <row r="14" spans="1:12" ht="12" customHeight="1">
      <c r="A14" s="151" t="s">
        <v>14</v>
      </c>
      <c r="B14" s="158" t="s">
        <v>15</v>
      </c>
      <c r="C14" s="159"/>
      <c r="D14" s="159"/>
      <c r="E14" s="160"/>
      <c r="F14" s="88"/>
      <c r="G14" s="89"/>
      <c r="H14" s="89"/>
      <c r="I14" s="89"/>
      <c r="J14" s="89"/>
      <c r="K14" s="89"/>
      <c r="L14" s="90"/>
    </row>
    <row r="15" spans="1:12" ht="12" customHeight="1">
      <c r="A15" s="151"/>
      <c r="B15" s="49" t="s">
        <v>16</v>
      </c>
      <c r="C15" s="22" t="s">
        <v>17</v>
      </c>
      <c r="D15" s="23" t="s">
        <v>18</v>
      </c>
      <c r="E15" s="60" t="s">
        <v>19</v>
      </c>
      <c r="F15" s="2"/>
      <c r="G15" s="3"/>
      <c r="H15" s="3"/>
      <c r="I15" s="3"/>
      <c r="J15" s="3"/>
      <c r="K15" s="3"/>
      <c r="L15" s="82"/>
    </row>
    <row r="16" spans="1:12" ht="12" customHeight="1">
      <c r="A16" s="151"/>
      <c r="B16" s="50" t="s">
        <v>20</v>
      </c>
      <c r="C16" s="17">
        <v>1</v>
      </c>
      <c r="D16" s="17">
        <v>10000</v>
      </c>
      <c r="E16" s="61">
        <f>C16*D16</f>
        <v>10000</v>
      </c>
      <c r="F16" s="2"/>
      <c r="G16" s="3"/>
      <c r="H16" s="3"/>
      <c r="I16" s="3"/>
      <c r="J16" s="3"/>
      <c r="K16" s="3"/>
      <c r="L16" s="82"/>
    </row>
    <row r="17" spans="1:12" ht="12" customHeight="1">
      <c r="A17" s="151"/>
      <c r="B17" s="51" t="s">
        <v>21</v>
      </c>
      <c r="C17" s="36">
        <v>1</v>
      </c>
      <c r="D17" s="18">
        <v>10000</v>
      </c>
      <c r="E17" s="62">
        <f>C17*D17</f>
        <v>10000</v>
      </c>
      <c r="F17" s="2"/>
      <c r="G17" s="3"/>
      <c r="H17" s="3"/>
      <c r="I17" s="3"/>
      <c r="J17" s="3"/>
      <c r="K17" s="3"/>
      <c r="L17" s="82"/>
    </row>
    <row r="18" spans="1:12" ht="12" customHeight="1">
      <c r="A18" s="151"/>
      <c r="B18" s="51"/>
      <c r="C18" s="36"/>
      <c r="D18" s="18"/>
      <c r="E18" s="62">
        <f t="shared" ref="E18:E20" si="0">C18*D18</f>
        <v>0</v>
      </c>
      <c r="F18" s="2"/>
      <c r="G18" s="3"/>
      <c r="H18" s="3"/>
      <c r="I18" s="3"/>
      <c r="J18" s="3"/>
      <c r="K18" s="3"/>
      <c r="L18" s="82"/>
    </row>
    <row r="19" spans="1:12" ht="12" customHeight="1">
      <c r="A19" s="151"/>
      <c r="B19" s="51"/>
      <c r="C19" s="36"/>
      <c r="D19" s="18"/>
      <c r="E19" s="62">
        <f t="shared" si="0"/>
        <v>0</v>
      </c>
      <c r="F19" s="2"/>
      <c r="G19" s="3"/>
      <c r="H19" s="3"/>
      <c r="I19" s="3"/>
      <c r="J19" s="3"/>
      <c r="K19" s="3"/>
      <c r="L19" s="82"/>
    </row>
    <row r="20" spans="1:12" ht="12" customHeight="1">
      <c r="A20" s="151"/>
      <c r="B20" s="52"/>
      <c r="C20" s="37"/>
      <c r="D20" s="19"/>
      <c r="E20" s="63">
        <f t="shared" si="0"/>
        <v>0</v>
      </c>
      <c r="F20" s="2"/>
      <c r="G20" s="3"/>
      <c r="H20" s="3"/>
      <c r="I20" s="3"/>
      <c r="J20" s="3"/>
      <c r="K20" s="3"/>
      <c r="L20" s="82"/>
    </row>
    <row r="21" spans="1:12" ht="12" customHeight="1">
      <c r="A21" s="151"/>
      <c r="B21" s="53" t="s">
        <v>22</v>
      </c>
      <c r="C21" s="21">
        <f>SUM(C16:C20)</f>
        <v>2</v>
      </c>
      <c r="D21" s="21">
        <f>SUM(D16:D20)</f>
        <v>20000</v>
      </c>
      <c r="E21" s="64">
        <f>SUM(E16:E20)</f>
        <v>20000</v>
      </c>
      <c r="F21" s="2"/>
      <c r="G21" s="3"/>
      <c r="H21" s="3"/>
      <c r="I21" s="3"/>
      <c r="J21" s="3"/>
      <c r="K21" s="3"/>
      <c r="L21" s="82"/>
    </row>
    <row r="22" spans="1:12" ht="12" customHeight="1">
      <c r="A22" s="151"/>
      <c r="B22" s="156" t="s">
        <v>23</v>
      </c>
      <c r="C22" s="157"/>
      <c r="D22" s="157"/>
      <c r="E22" s="65">
        <f>E21*12</f>
        <v>240000</v>
      </c>
      <c r="F22" s="2"/>
      <c r="G22" s="3"/>
      <c r="H22" s="3"/>
      <c r="I22" s="5"/>
      <c r="J22" s="5"/>
      <c r="K22" s="5"/>
      <c r="L22" s="83"/>
    </row>
    <row r="23" spans="1:12" ht="12" customHeight="1">
      <c r="A23" s="151"/>
      <c r="B23" s="7"/>
      <c r="C23" s="8"/>
      <c r="D23" s="58"/>
      <c r="E23" s="59"/>
      <c r="F23" s="3"/>
      <c r="G23" s="3"/>
      <c r="H23" s="3"/>
      <c r="I23" s="5"/>
      <c r="J23" s="5"/>
      <c r="K23" s="5"/>
      <c r="L23" s="83"/>
    </row>
    <row r="24" spans="1:12" ht="12" customHeight="1">
      <c r="A24" s="151"/>
      <c r="B24" s="153" t="s">
        <v>24</v>
      </c>
      <c r="C24" s="154"/>
      <c r="D24" s="155"/>
      <c r="E24" s="11"/>
      <c r="F24" s="13"/>
      <c r="G24" s="3"/>
      <c r="H24" s="3"/>
      <c r="I24" s="5"/>
      <c r="J24" s="5"/>
      <c r="K24" s="5"/>
      <c r="L24" s="83"/>
    </row>
    <row r="25" spans="1:12" ht="12" customHeight="1">
      <c r="A25" s="151"/>
      <c r="B25" s="54" t="s">
        <v>25</v>
      </c>
      <c r="C25" s="4" t="s">
        <v>26</v>
      </c>
      <c r="D25" s="66" t="s">
        <v>27</v>
      </c>
      <c r="E25" s="11"/>
      <c r="F25" s="3"/>
      <c r="G25" s="3"/>
      <c r="H25" s="3"/>
      <c r="I25" s="5"/>
      <c r="J25" s="5"/>
      <c r="K25" s="5"/>
      <c r="L25" s="83"/>
    </row>
    <row r="26" spans="1:12" ht="12" customHeight="1">
      <c r="A26" s="151"/>
      <c r="B26" s="55" t="s">
        <v>28</v>
      </c>
      <c r="C26" s="17"/>
      <c r="D26" s="61">
        <v>5000</v>
      </c>
      <c r="E26" s="11"/>
      <c r="F26" s="3"/>
      <c r="G26" s="3"/>
      <c r="H26" s="3"/>
      <c r="I26" s="5"/>
      <c r="J26" s="5"/>
      <c r="K26" s="5"/>
      <c r="L26" s="83"/>
    </row>
    <row r="27" spans="1:12" ht="12" customHeight="1">
      <c r="A27" s="151"/>
      <c r="B27" s="56" t="s">
        <v>29</v>
      </c>
      <c r="C27" s="18"/>
      <c r="D27" s="62"/>
      <c r="E27" s="11"/>
      <c r="F27" s="3"/>
      <c r="G27" s="3"/>
      <c r="H27" s="3"/>
      <c r="I27" s="5"/>
      <c r="J27" s="5"/>
      <c r="K27" s="5"/>
      <c r="L27" s="83"/>
    </row>
    <row r="28" spans="1:12" ht="12" customHeight="1">
      <c r="A28" s="151"/>
      <c r="B28" s="57"/>
      <c r="C28" s="19"/>
      <c r="D28" s="63"/>
      <c r="E28" s="11"/>
      <c r="F28" s="3"/>
      <c r="G28" s="3"/>
      <c r="H28" s="3"/>
      <c r="I28" s="5"/>
      <c r="J28" s="5"/>
      <c r="K28" s="5"/>
      <c r="L28" s="83"/>
    </row>
    <row r="29" spans="1:12" ht="12" customHeight="1">
      <c r="A29" s="151"/>
      <c r="B29" s="53" t="s">
        <v>30</v>
      </c>
      <c r="C29" s="20"/>
      <c r="D29" s="67">
        <f>SUM(D26:D28)</f>
        <v>5000</v>
      </c>
      <c r="E29" s="11"/>
      <c r="F29" s="3"/>
      <c r="G29" s="3"/>
      <c r="H29" s="3"/>
      <c r="I29" s="5"/>
      <c r="J29" s="5"/>
      <c r="K29" s="5"/>
      <c r="L29" s="83"/>
    </row>
    <row r="30" spans="1:12" ht="12" customHeight="1">
      <c r="A30" s="151"/>
      <c r="B30" s="156" t="s">
        <v>31</v>
      </c>
      <c r="C30" s="157"/>
      <c r="D30" s="65">
        <f>D29*12</f>
        <v>60000</v>
      </c>
      <c r="E30" s="11"/>
      <c r="F30" s="3"/>
      <c r="G30" s="3"/>
      <c r="H30" s="3"/>
      <c r="I30" s="3"/>
      <c r="J30" s="3"/>
      <c r="K30" s="5"/>
      <c r="L30" s="83"/>
    </row>
    <row r="31" spans="1:12" ht="12" customHeight="1">
      <c r="A31" s="151"/>
      <c r="B31" s="7"/>
      <c r="C31" s="8"/>
      <c r="D31" s="8"/>
      <c r="E31" s="12"/>
      <c r="F31" s="3"/>
      <c r="G31" s="3"/>
      <c r="H31" s="3"/>
      <c r="I31" s="3"/>
      <c r="J31" s="3"/>
      <c r="K31" s="5"/>
      <c r="L31" s="83"/>
    </row>
    <row r="32" spans="1:12" ht="12" customHeight="1">
      <c r="A32" s="151"/>
      <c r="B32" s="153" t="s">
        <v>32</v>
      </c>
      <c r="C32" s="154"/>
      <c r="D32" s="154"/>
      <c r="E32" s="155"/>
      <c r="F32" s="9"/>
      <c r="G32" s="10"/>
      <c r="H32" s="10"/>
      <c r="I32" s="3"/>
      <c r="J32" s="3"/>
      <c r="K32" s="5"/>
      <c r="L32" s="83"/>
    </row>
    <row r="33" spans="1:12" ht="12" customHeight="1">
      <c r="A33" s="151"/>
      <c r="B33" s="54" t="s">
        <v>33</v>
      </c>
      <c r="C33" s="4" t="s">
        <v>34</v>
      </c>
      <c r="D33" s="4" t="s">
        <v>35</v>
      </c>
      <c r="E33" s="66" t="s">
        <v>36</v>
      </c>
      <c r="F33" s="6"/>
      <c r="G33" s="138"/>
      <c r="H33" s="138"/>
      <c r="I33" s="3"/>
      <c r="J33" s="3"/>
      <c r="K33" s="5"/>
      <c r="L33" s="83"/>
    </row>
    <row r="34" spans="1:12" ht="12" customHeight="1">
      <c r="A34" s="151"/>
      <c r="B34" s="50" t="s">
        <v>29</v>
      </c>
      <c r="C34" s="17">
        <v>500</v>
      </c>
      <c r="D34" s="17">
        <v>200</v>
      </c>
      <c r="E34" s="61">
        <v>50</v>
      </c>
      <c r="F34" s="2"/>
      <c r="G34" s="3"/>
      <c r="H34" s="3"/>
      <c r="I34" s="3"/>
      <c r="J34" s="3"/>
      <c r="K34" s="5"/>
      <c r="L34" s="83"/>
    </row>
    <row r="35" spans="1:12" ht="12" customHeight="1">
      <c r="A35" s="151"/>
      <c r="B35" s="51" t="s">
        <v>37</v>
      </c>
      <c r="C35" s="18">
        <v>5</v>
      </c>
      <c r="D35" s="18">
        <v>5</v>
      </c>
      <c r="E35" s="62">
        <v>50</v>
      </c>
      <c r="F35" s="2"/>
      <c r="G35" s="3"/>
      <c r="H35" s="3"/>
      <c r="I35" s="3"/>
      <c r="J35" s="3"/>
      <c r="K35" s="5"/>
      <c r="L35" s="83"/>
    </row>
    <row r="36" spans="1:12" ht="12" customHeight="1">
      <c r="A36" s="151"/>
      <c r="B36" s="52"/>
      <c r="C36" s="19"/>
      <c r="D36" s="19"/>
      <c r="E36" s="63"/>
      <c r="F36" s="2"/>
      <c r="G36" s="3"/>
      <c r="H36" s="3"/>
      <c r="I36" s="3"/>
      <c r="J36" s="3"/>
      <c r="K36" s="5"/>
      <c r="L36" s="83"/>
    </row>
    <row r="37" spans="1:12" ht="12" customHeight="1">
      <c r="A37" s="151"/>
      <c r="B37" s="53" t="s">
        <v>38</v>
      </c>
      <c r="C37" s="20">
        <f>SUM(C34:C36)</f>
        <v>505</v>
      </c>
      <c r="D37" s="20">
        <f>SUM(D34:D36)</f>
        <v>205</v>
      </c>
      <c r="E37" s="67">
        <f>SUM(E34:E36)</f>
        <v>100</v>
      </c>
      <c r="F37" s="16"/>
      <c r="G37" s="3"/>
      <c r="H37" s="3"/>
      <c r="I37" s="3"/>
      <c r="J37" s="3"/>
      <c r="K37" s="5"/>
      <c r="L37" s="83"/>
    </row>
    <row r="38" spans="1:12" ht="12" customHeight="1">
      <c r="A38" s="152"/>
      <c r="B38" s="128" t="s">
        <v>39</v>
      </c>
      <c r="C38" s="129"/>
      <c r="D38" s="129"/>
      <c r="E38" s="84">
        <f>(E37+D37+C37)*12</f>
        <v>9720</v>
      </c>
      <c r="F38" s="85"/>
      <c r="G38" s="86"/>
      <c r="H38" s="86"/>
      <c r="I38" s="86"/>
      <c r="J38" s="86"/>
      <c r="K38" s="86"/>
      <c r="L38" s="87"/>
    </row>
    <row r="39" spans="1:12" s="1" customFormat="1" ht="15" customHeight="1">
      <c r="A39" s="142" t="s">
        <v>40</v>
      </c>
      <c r="B39" s="145" t="s">
        <v>41</v>
      </c>
      <c r="C39" s="146"/>
      <c r="D39" s="146"/>
      <c r="E39" s="146"/>
      <c r="F39" s="146"/>
      <c r="G39" s="146"/>
      <c r="H39" s="146"/>
      <c r="I39" s="146"/>
      <c r="J39" s="146"/>
      <c r="K39" s="146"/>
      <c r="L39" s="147"/>
    </row>
    <row r="40" spans="1:12" s="1" customFormat="1" ht="15" customHeight="1">
      <c r="A40" s="143"/>
      <c r="B40" s="148" t="s">
        <v>42</v>
      </c>
      <c r="C40" s="149"/>
      <c r="D40" s="149"/>
      <c r="E40" s="149"/>
      <c r="F40" s="149"/>
      <c r="G40" s="149"/>
      <c r="H40" s="149"/>
      <c r="I40" s="149"/>
      <c r="J40" s="149"/>
      <c r="K40" s="149"/>
      <c r="L40" s="150"/>
    </row>
    <row r="41" spans="1:12" s="1" customFormat="1" ht="15" customHeight="1">
      <c r="A41" s="143"/>
      <c r="B41" s="14"/>
      <c r="C41" s="15" t="s">
        <v>43</v>
      </c>
      <c r="D41" s="15" t="s">
        <v>44</v>
      </c>
      <c r="E41" s="15" t="s">
        <v>45</v>
      </c>
      <c r="F41" s="15" t="s">
        <v>46</v>
      </c>
      <c r="G41" s="15" t="s">
        <v>47</v>
      </c>
      <c r="H41" s="15" t="s">
        <v>48</v>
      </c>
      <c r="I41" s="15" t="s">
        <v>49</v>
      </c>
      <c r="J41" s="15" t="s">
        <v>50</v>
      </c>
      <c r="K41" s="15" t="s">
        <v>51</v>
      </c>
      <c r="L41" s="70" t="s">
        <v>52</v>
      </c>
    </row>
    <row r="42" spans="1:12" s="1" customFormat="1" ht="15" customHeight="1">
      <c r="A42" s="143"/>
      <c r="B42" s="39" t="s">
        <v>53</v>
      </c>
      <c r="C42" s="31"/>
      <c r="D42" s="32"/>
      <c r="E42" s="33"/>
      <c r="F42" s="33"/>
      <c r="G42" s="33"/>
      <c r="H42" s="33"/>
      <c r="I42" s="33"/>
      <c r="J42" s="33"/>
      <c r="K42" s="33"/>
      <c r="L42" s="71"/>
    </row>
    <row r="43" spans="1:12" s="1" customFormat="1" ht="15" customHeight="1">
      <c r="A43" s="143"/>
      <c r="B43" s="40" t="s">
        <v>54</v>
      </c>
      <c r="C43" s="24"/>
      <c r="D43" s="25"/>
      <c r="E43" s="25"/>
      <c r="F43" s="25"/>
      <c r="G43" s="25"/>
      <c r="H43" s="25"/>
      <c r="I43" s="25"/>
      <c r="J43" s="25"/>
      <c r="K43" s="25"/>
      <c r="L43" s="72"/>
    </row>
    <row r="44" spans="1:12" s="1" customFormat="1" ht="15" customHeight="1">
      <c r="A44" s="143"/>
      <c r="B44" s="40" t="s">
        <v>55</v>
      </c>
      <c r="C44" s="24"/>
      <c r="D44" s="25"/>
      <c r="E44" s="25"/>
      <c r="F44" s="25"/>
      <c r="G44" s="25"/>
      <c r="H44" s="25"/>
      <c r="I44" s="25"/>
      <c r="J44" s="25"/>
      <c r="K44" s="25"/>
      <c r="L44" s="72"/>
    </row>
    <row r="45" spans="1:12" s="1" customFormat="1" ht="15" customHeight="1">
      <c r="A45" s="143"/>
      <c r="B45" s="41" t="s">
        <v>56</v>
      </c>
      <c r="C45" s="26">
        <f>SUM(C43:C44)</f>
        <v>0</v>
      </c>
      <c r="D45" s="26">
        <f t="shared" ref="D45:L45" si="1">SUM(D43:D44)</f>
        <v>0</v>
      </c>
      <c r="E45" s="26">
        <f t="shared" si="1"/>
        <v>0</v>
      </c>
      <c r="F45" s="26">
        <f t="shared" si="1"/>
        <v>0</v>
      </c>
      <c r="G45" s="26">
        <f t="shared" si="1"/>
        <v>0</v>
      </c>
      <c r="H45" s="26">
        <f t="shared" si="1"/>
        <v>0</v>
      </c>
      <c r="I45" s="26">
        <f t="shared" si="1"/>
        <v>0</v>
      </c>
      <c r="J45" s="26">
        <f t="shared" si="1"/>
        <v>0</v>
      </c>
      <c r="K45" s="26">
        <f t="shared" si="1"/>
        <v>0</v>
      </c>
      <c r="L45" s="73">
        <f t="shared" si="1"/>
        <v>0</v>
      </c>
    </row>
    <row r="46" spans="1:12" s="1" customFormat="1" ht="15" customHeight="1">
      <c r="A46" s="143"/>
      <c r="B46" s="42" t="s">
        <v>57</v>
      </c>
      <c r="C46" s="34"/>
      <c r="D46" s="34"/>
      <c r="E46" s="34"/>
      <c r="F46" s="34"/>
      <c r="G46" s="34"/>
      <c r="H46" s="34"/>
      <c r="I46" s="34"/>
      <c r="J46" s="34"/>
      <c r="K46" s="34"/>
      <c r="L46" s="74"/>
    </row>
    <row r="47" spans="1:12" s="1" customFormat="1" ht="15" customHeight="1">
      <c r="A47" s="143"/>
      <c r="B47" s="40" t="s">
        <v>58</v>
      </c>
      <c r="C47" s="27"/>
      <c r="D47" s="27"/>
      <c r="E47" s="27"/>
      <c r="F47" s="27"/>
      <c r="G47" s="27"/>
      <c r="H47" s="27"/>
      <c r="I47" s="27"/>
      <c r="J47" s="27"/>
      <c r="K47" s="27"/>
      <c r="L47" s="72"/>
    </row>
    <row r="48" spans="1:12" s="1" customFormat="1" ht="15" customHeight="1">
      <c r="A48" s="143"/>
      <c r="B48" s="40" t="s">
        <v>59</v>
      </c>
      <c r="C48" s="27"/>
      <c r="D48" s="27"/>
      <c r="E48" s="27"/>
      <c r="F48" s="27"/>
      <c r="G48" s="27"/>
      <c r="H48" s="27"/>
      <c r="I48" s="27"/>
      <c r="J48" s="27"/>
      <c r="K48" s="27"/>
      <c r="L48" s="72"/>
    </row>
    <row r="49" spans="1:12" s="1" customFormat="1" ht="15" customHeight="1">
      <c r="A49" s="143"/>
      <c r="B49" s="41" t="s">
        <v>60</v>
      </c>
      <c r="C49" s="26">
        <f>SUM(C47:C48)</f>
        <v>0</v>
      </c>
      <c r="D49" s="26">
        <f t="shared" ref="D49:L49" si="2">SUM(D47:D48)</f>
        <v>0</v>
      </c>
      <c r="E49" s="26">
        <f t="shared" si="2"/>
        <v>0</v>
      </c>
      <c r="F49" s="26">
        <f t="shared" si="2"/>
        <v>0</v>
      </c>
      <c r="G49" s="26">
        <f t="shared" si="2"/>
        <v>0</v>
      </c>
      <c r="H49" s="26">
        <f t="shared" si="2"/>
        <v>0</v>
      </c>
      <c r="I49" s="26">
        <f t="shared" si="2"/>
        <v>0</v>
      </c>
      <c r="J49" s="26">
        <f t="shared" si="2"/>
        <v>0</v>
      </c>
      <c r="K49" s="26">
        <f t="shared" si="2"/>
        <v>0</v>
      </c>
      <c r="L49" s="73">
        <f t="shared" si="2"/>
        <v>0</v>
      </c>
    </row>
    <row r="50" spans="1:12" s="1" customFormat="1" ht="15" customHeight="1">
      <c r="A50" s="143"/>
      <c r="B50" s="43" t="s">
        <v>61</v>
      </c>
      <c r="C50" s="27">
        <f t="shared" ref="C50:L50" si="3">C45*0.08</f>
        <v>0</v>
      </c>
      <c r="D50" s="27">
        <f t="shared" si="3"/>
        <v>0</v>
      </c>
      <c r="E50" s="27">
        <f t="shared" si="3"/>
        <v>0</v>
      </c>
      <c r="F50" s="27">
        <f t="shared" si="3"/>
        <v>0</v>
      </c>
      <c r="G50" s="27">
        <f t="shared" si="3"/>
        <v>0</v>
      </c>
      <c r="H50" s="27">
        <f t="shared" si="3"/>
        <v>0</v>
      </c>
      <c r="I50" s="27">
        <f t="shared" si="3"/>
        <v>0</v>
      </c>
      <c r="J50" s="27">
        <f t="shared" si="3"/>
        <v>0</v>
      </c>
      <c r="K50" s="27">
        <f t="shared" si="3"/>
        <v>0</v>
      </c>
      <c r="L50" s="72">
        <f t="shared" si="3"/>
        <v>0</v>
      </c>
    </row>
    <row r="51" spans="1:12" s="1" customFormat="1" ht="15" customHeight="1">
      <c r="A51" s="143"/>
      <c r="B51" s="44" t="s">
        <v>62</v>
      </c>
      <c r="C51" s="28">
        <f t="shared" ref="C51:L51" si="4">C45-C49-C50</f>
        <v>0</v>
      </c>
      <c r="D51" s="28">
        <f t="shared" si="4"/>
        <v>0</v>
      </c>
      <c r="E51" s="28">
        <f t="shared" si="4"/>
        <v>0</v>
      </c>
      <c r="F51" s="28">
        <f t="shared" si="4"/>
        <v>0</v>
      </c>
      <c r="G51" s="28">
        <f t="shared" si="4"/>
        <v>0</v>
      </c>
      <c r="H51" s="28">
        <f t="shared" si="4"/>
        <v>0</v>
      </c>
      <c r="I51" s="28">
        <f t="shared" si="4"/>
        <v>0</v>
      </c>
      <c r="J51" s="28">
        <f t="shared" si="4"/>
        <v>0</v>
      </c>
      <c r="K51" s="28">
        <f t="shared" si="4"/>
        <v>0</v>
      </c>
      <c r="L51" s="75">
        <f t="shared" si="4"/>
        <v>0</v>
      </c>
    </row>
    <row r="52" spans="1:12" s="1" customFormat="1" ht="15" customHeight="1">
      <c r="A52" s="143"/>
      <c r="B52" s="45" t="s">
        <v>63</v>
      </c>
      <c r="C52" s="38"/>
      <c r="D52" s="38"/>
      <c r="E52" s="38"/>
      <c r="F52" s="38"/>
      <c r="G52" s="38"/>
      <c r="H52" s="38"/>
      <c r="I52" s="38"/>
      <c r="J52" s="38"/>
      <c r="K52" s="38"/>
      <c r="L52" s="76"/>
    </row>
    <row r="53" spans="1:12" s="1" customFormat="1" ht="15" customHeight="1">
      <c r="A53" s="143"/>
      <c r="B53" s="46" t="s">
        <v>64</v>
      </c>
      <c r="C53" s="27">
        <f>E22</f>
        <v>240000</v>
      </c>
      <c r="D53" s="27"/>
      <c r="E53" s="27"/>
      <c r="F53" s="27"/>
      <c r="G53" s="27"/>
      <c r="H53" s="27"/>
      <c r="I53" s="27"/>
      <c r="J53" s="27"/>
      <c r="K53" s="27"/>
      <c r="L53" s="72"/>
    </row>
    <row r="54" spans="1:12" s="1" customFormat="1" ht="15" customHeight="1">
      <c r="A54" s="143"/>
      <c r="B54" s="46" t="s">
        <v>65</v>
      </c>
      <c r="C54" s="27">
        <f>D30</f>
        <v>60000</v>
      </c>
      <c r="D54" s="27"/>
      <c r="E54" s="27"/>
      <c r="F54" s="27"/>
      <c r="G54" s="27"/>
      <c r="H54" s="27"/>
      <c r="I54" s="27"/>
      <c r="J54" s="27"/>
      <c r="K54" s="27"/>
      <c r="L54" s="72"/>
    </row>
    <row r="55" spans="1:12" s="1" customFormat="1" ht="15" customHeight="1">
      <c r="A55" s="143"/>
      <c r="B55" s="46" t="s">
        <v>66</v>
      </c>
      <c r="C55" s="27">
        <f>E38</f>
        <v>9720</v>
      </c>
      <c r="D55" s="27"/>
      <c r="E55" s="27"/>
      <c r="F55" s="27"/>
      <c r="G55" s="27"/>
      <c r="H55" s="27"/>
      <c r="I55" s="27"/>
      <c r="J55" s="27"/>
      <c r="K55" s="27"/>
      <c r="L55" s="72"/>
    </row>
    <row r="56" spans="1:12" s="1" customFormat="1" ht="15" customHeight="1">
      <c r="A56" s="143"/>
      <c r="B56" s="46" t="s">
        <v>67</v>
      </c>
      <c r="C56" s="27"/>
      <c r="D56" s="27"/>
      <c r="E56" s="27"/>
      <c r="F56" s="27"/>
      <c r="G56" s="27"/>
      <c r="H56" s="27"/>
      <c r="I56" s="27"/>
      <c r="J56" s="27"/>
      <c r="K56" s="27"/>
      <c r="L56" s="72"/>
    </row>
    <row r="57" spans="1:12" s="1" customFormat="1" ht="15" customHeight="1">
      <c r="A57" s="143"/>
      <c r="B57" s="46" t="s">
        <v>67</v>
      </c>
      <c r="C57" s="27"/>
      <c r="D57" s="27"/>
      <c r="E57" s="27"/>
      <c r="F57" s="27"/>
      <c r="G57" s="27"/>
      <c r="H57" s="27"/>
      <c r="I57" s="27"/>
      <c r="J57" s="27"/>
      <c r="K57" s="27"/>
      <c r="L57" s="72"/>
    </row>
    <row r="58" spans="1:12" s="1" customFormat="1" ht="15" customHeight="1">
      <c r="A58" s="143"/>
      <c r="B58" s="46" t="s">
        <v>67</v>
      </c>
      <c r="C58" s="27"/>
      <c r="D58" s="27"/>
      <c r="E58" s="27"/>
      <c r="F58" s="27"/>
      <c r="G58" s="27"/>
      <c r="H58" s="27"/>
      <c r="I58" s="27"/>
      <c r="J58" s="27"/>
      <c r="K58" s="27"/>
      <c r="L58" s="72"/>
    </row>
    <row r="59" spans="1:12" s="1" customFormat="1" ht="15" customHeight="1">
      <c r="A59" s="143"/>
      <c r="B59" s="46"/>
      <c r="C59" s="27"/>
      <c r="D59" s="27"/>
      <c r="E59" s="27"/>
      <c r="F59" s="27"/>
      <c r="G59" s="27"/>
      <c r="H59" s="27"/>
      <c r="I59" s="27"/>
      <c r="J59" s="27"/>
      <c r="K59" s="27"/>
      <c r="L59" s="72"/>
    </row>
    <row r="60" spans="1:12" s="1" customFormat="1" ht="15" customHeight="1">
      <c r="A60" s="143"/>
      <c r="B60" s="46"/>
      <c r="C60" s="27"/>
      <c r="D60" s="27"/>
      <c r="E60" s="27"/>
      <c r="F60" s="27"/>
      <c r="G60" s="27"/>
      <c r="H60" s="27"/>
      <c r="I60" s="27"/>
      <c r="J60" s="27"/>
      <c r="K60" s="27"/>
      <c r="L60" s="72"/>
    </row>
    <row r="61" spans="1:12" s="1" customFormat="1" ht="15" customHeight="1">
      <c r="A61" s="143"/>
      <c r="B61" s="46"/>
      <c r="C61" s="27"/>
      <c r="D61" s="27"/>
      <c r="E61" s="27"/>
      <c r="F61" s="27"/>
      <c r="G61" s="27"/>
      <c r="H61" s="27"/>
      <c r="I61" s="27"/>
      <c r="J61" s="27"/>
      <c r="K61" s="27"/>
      <c r="L61" s="72"/>
    </row>
    <row r="62" spans="1:12" ht="15" customHeight="1">
      <c r="A62" s="143"/>
      <c r="B62" s="47" t="s">
        <v>68</v>
      </c>
      <c r="C62" s="29">
        <f>SUM(C53:C61)</f>
        <v>309720</v>
      </c>
      <c r="D62" s="29">
        <f t="shared" ref="D62:L62" si="5">SUM(D53:D61)</f>
        <v>0</v>
      </c>
      <c r="E62" s="29">
        <f t="shared" si="5"/>
        <v>0</v>
      </c>
      <c r="F62" s="29">
        <f t="shared" si="5"/>
        <v>0</v>
      </c>
      <c r="G62" s="29">
        <f t="shared" si="5"/>
        <v>0</v>
      </c>
      <c r="H62" s="29">
        <f t="shared" si="5"/>
        <v>0</v>
      </c>
      <c r="I62" s="29">
        <f t="shared" si="5"/>
        <v>0</v>
      </c>
      <c r="J62" s="29">
        <f t="shared" si="5"/>
        <v>0</v>
      </c>
      <c r="K62" s="29">
        <f t="shared" si="5"/>
        <v>0</v>
      </c>
      <c r="L62" s="29">
        <f t="shared" si="5"/>
        <v>0</v>
      </c>
    </row>
    <row r="63" spans="1:12" ht="15" customHeight="1">
      <c r="A63" s="143"/>
      <c r="B63" s="44" t="s">
        <v>69</v>
      </c>
      <c r="C63" s="30">
        <f t="shared" ref="C63" si="6">C51-C62</f>
        <v>-309720</v>
      </c>
      <c r="D63" s="30">
        <f t="shared" ref="D63:L63" si="7">D51-D62</f>
        <v>0</v>
      </c>
      <c r="E63" s="30">
        <f t="shared" si="7"/>
        <v>0</v>
      </c>
      <c r="F63" s="30">
        <f t="shared" si="7"/>
        <v>0</v>
      </c>
      <c r="G63" s="30">
        <f t="shared" si="7"/>
        <v>0</v>
      </c>
      <c r="H63" s="30">
        <f t="shared" si="7"/>
        <v>0</v>
      </c>
      <c r="I63" s="30">
        <f t="shared" si="7"/>
        <v>0</v>
      </c>
      <c r="J63" s="30">
        <f t="shared" si="7"/>
        <v>0</v>
      </c>
      <c r="K63" s="30">
        <f t="shared" si="7"/>
        <v>0</v>
      </c>
      <c r="L63" s="30">
        <f t="shared" si="7"/>
        <v>0</v>
      </c>
    </row>
    <row r="64" spans="1:12" ht="15" customHeight="1">
      <c r="A64" s="143"/>
      <c r="B64" s="48" t="s">
        <v>70</v>
      </c>
      <c r="C64" s="24">
        <f>IF(C63&gt;500000,((C63-500000)*0.15),0)</f>
        <v>0</v>
      </c>
      <c r="D64" s="24">
        <f t="shared" ref="D64:L64" si="8">IF(D63&gt;500000,((D63-500000)*0.15),0)</f>
        <v>0</v>
      </c>
      <c r="E64" s="24">
        <f t="shared" si="8"/>
        <v>0</v>
      </c>
      <c r="F64" s="24">
        <f t="shared" si="8"/>
        <v>0</v>
      </c>
      <c r="G64" s="24">
        <f t="shared" si="8"/>
        <v>0</v>
      </c>
      <c r="H64" s="24">
        <f t="shared" si="8"/>
        <v>0</v>
      </c>
      <c r="I64" s="24">
        <f t="shared" si="8"/>
        <v>0</v>
      </c>
      <c r="J64" s="24">
        <f t="shared" si="8"/>
        <v>0</v>
      </c>
      <c r="K64" s="24">
        <f t="shared" si="8"/>
        <v>0</v>
      </c>
      <c r="L64" s="77">
        <f t="shared" si="8"/>
        <v>0</v>
      </c>
    </row>
    <row r="65" spans="1:12" ht="15" customHeight="1">
      <c r="A65" s="143"/>
      <c r="B65" s="48" t="s">
        <v>71</v>
      </c>
      <c r="C65" s="24"/>
      <c r="D65" s="24"/>
      <c r="E65" s="24"/>
      <c r="F65" s="24"/>
      <c r="G65" s="24"/>
      <c r="H65" s="24"/>
      <c r="I65" s="24"/>
      <c r="J65" s="24"/>
      <c r="K65" s="24"/>
      <c r="L65" s="77"/>
    </row>
    <row r="66" spans="1:12" ht="15" customHeight="1">
      <c r="A66" s="144"/>
      <c r="B66" s="69" t="s">
        <v>72</v>
      </c>
      <c r="C66" s="68">
        <f>C63-C64-C65</f>
        <v>-309720</v>
      </c>
      <c r="D66" s="68">
        <f t="shared" ref="D66:L66" si="9">D63-D64-D65</f>
        <v>0</v>
      </c>
      <c r="E66" s="68">
        <f t="shared" si="9"/>
        <v>0</v>
      </c>
      <c r="F66" s="68">
        <f t="shared" si="9"/>
        <v>0</v>
      </c>
      <c r="G66" s="68">
        <f t="shared" si="9"/>
        <v>0</v>
      </c>
      <c r="H66" s="68">
        <f t="shared" si="9"/>
        <v>0</v>
      </c>
      <c r="I66" s="68">
        <f t="shared" si="9"/>
        <v>0</v>
      </c>
      <c r="J66" s="68">
        <f t="shared" si="9"/>
        <v>0</v>
      </c>
      <c r="K66" s="68">
        <f t="shared" si="9"/>
        <v>0</v>
      </c>
      <c r="L66" s="68">
        <f t="shared" si="9"/>
        <v>0</v>
      </c>
    </row>
    <row r="67" spans="1:12" ht="53.25" customHeight="1">
      <c r="A67" s="78" t="s">
        <v>73</v>
      </c>
      <c r="B67" s="116"/>
      <c r="C67" s="117"/>
      <c r="D67" s="117"/>
      <c r="E67" s="117"/>
      <c r="F67" s="117"/>
      <c r="G67" s="117"/>
      <c r="H67" s="117"/>
      <c r="I67" s="117"/>
      <c r="J67" s="117"/>
      <c r="K67" s="117"/>
      <c r="L67" s="118"/>
    </row>
  </sheetData>
  <mergeCells count="25">
    <mergeCell ref="A39:A66"/>
    <mergeCell ref="B39:L39"/>
    <mergeCell ref="B40:L40"/>
    <mergeCell ref="A14:A38"/>
    <mergeCell ref="B24:D24"/>
    <mergeCell ref="B30:C30"/>
    <mergeCell ref="B32:E32"/>
    <mergeCell ref="B14:E14"/>
    <mergeCell ref="B22:D22"/>
    <mergeCell ref="A1:A13"/>
    <mergeCell ref="B2:L2"/>
    <mergeCell ref="B4:L4"/>
    <mergeCell ref="B6:L6"/>
    <mergeCell ref="G33:H33"/>
    <mergeCell ref="B7:L7"/>
    <mergeCell ref="B3:L3"/>
    <mergeCell ref="B5:L5"/>
    <mergeCell ref="B67:L67"/>
    <mergeCell ref="B8:L8"/>
    <mergeCell ref="B10:L10"/>
    <mergeCell ref="B11:L11"/>
    <mergeCell ref="B13:L13"/>
    <mergeCell ref="B38:D38"/>
    <mergeCell ref="B9:L9"/>
    <mergeCell ref="B12:L12"/>
  </mergeCells>
  <phoneticPr fontId="12" type="noConversion"/>
  <pageMargins left="0.25" right="0.25" top="0.75" bottom="0.75" header="0.3" footer="0.3"/>
  <pageSetup paperSize="9" scale="89" fitToHeight="0" orientation="landscape" horizontalDpi="1200" verticalDpi="1200" r:id="rId1"/>
  <rowBreaks count="1" manualBreakCount="1">
    <brk id="3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4381-2B7C-4367-A246-F6154B3F00DC}">
  <sheetPr>
    <pageSetUpPr fitToPage="1"/>
  </sheetPr>
  <dimension ref="D1:O64"/>
  <sheetViews>
    <sheetView showGridLines="0" tabSelected="1" topLeftCell="A5" zoomScale="130" zoomScaleNormal="130" zoomScaleSheetLayoutView="115" workbookViewId="0">
      <selection activeCell="X55" sqref="X55"/>
    </sheetView>
  </sheetViews>
  <sheetFormatPr defaultRowHeight="18.75"/>
  <cols>
    <col min="4" max="9" width="9.140625" style="92"/>
    <col min="10" max="10" width="7.85546875" style="92" customWidth="1"/>
    <col min="11" max="13" width="12.85546875" style="92" customWidth="1"/>
    <col min="14" max="14" width="35.140625" style="92" customWidth="1"/>
    <col min="15" max="15" width="23.85546875" style="92" customWidth="1"/>
  </cols>
  <sheetData>
    <row r="1" spans="4:15" ht="19.5" thickBot="1">
      <c r="D1" s="174" t="s">
        <v>74</v>
      </c>
      <c r="E1" s="175"/>
      <c r="F1" s="175"/>
      <c r="G1" s="175"/>
      <c r="H1" s="175"/>
      <c r="I1" s="175"/>
      <c r="J1" s="175"/>
      <c r="K1" s="175"/>
      <c r="L1" s="175"/>
      <c r="M1" s="175"/>
      <c r="N1" s="175"/>
      <c r="O1" s="99"/>
    </row>
    <row r="2" spans="4:15">
      <c r="D2" s="163" t="s">
        <v>75</v>
      </c>
      <c r="E2" s="164"/>
      <c r="F2" s="164"/>
      <c r="G2" s="164"/>
      <c r="H2" s="164"/>
      <c r="I2" s="164"/>
      <c r="J2" s="164"/>
      <c r="K2" s="164"/>
      <c r="L2" s="164"/>
      <c r="M2" s="164"/>
      <c r="N2" s="165"/>
      <c r="O2" s="161" t="s">
        <v>76</v>
      </c>
    </row>
    <row r="3" spans="4:15">
      <c r="D3" s="166" t="s">
        <v>77</v>
      </c>
      <c r="E3" s="167"/>
      <c r="F3" s="167"/>
      <c r="G3" s="167"/>
      <c r="H3" s="167"/>
      <c r="I3" s="167"/>
      <c r="J3" s="167"/>
      <c r="K3" s="167"/>
      <c r="L3" s="167"/>
      <c r="M3" s="167"/>
      <c r="N3" s="168"/>
      <c r="O3" s="162"/>
    </row>
    <row r="4" spans="4:15">
      <c r="D4" s="166" t="s">
        <v>78</v>
      </c>
      <c r="E4" s="167"/>
      <c r="F4" s="167"/>
      <c r="G4" s="167"/>
      <c r="H4" s="167"/>
      <c r="I4" s="167"/>
      <c r="J4" s="167"/>
      <c r="K4" s="167"/>
      <c r="L4" s="167"/>
      <c r="M4" s="167"/>
      <c r="N4" s="168"/>
      <c r="O4" s="162"/>
    </row>
    <row r="5" spans="4:15" ht="38.25" customHeight="1">
      <c r="D5" s="169" t="s">
        <v>79</v>
      </c>
      <c r="E5" s="170"/>
      <c r="F5" s="170"/>
      <c r="G5" s="170"/>
      <c r="H5" s="170"/>
      <c r="I5" s="170"/>
      <c r="J5" s="170"/>
      <c r="K5" s="170"/>
      <c r="L5" s="170"/>
      <c r="M5" s="170"/>
      <c r="N5" s="171"/>
      <c r="O5" s="162"/>
    </row>
    <row r="6" spans="4:15">
      <c r="D6" s="166" t="s">
        <v>80</v>
      </c>
      <c r="E6" s="167"/>
      <c r="F6" s="167"/>
      <c r="G6" s="167"/>
      <c r="H6" s="167"/>
      <c r="I6" s="167"/>
      <c r="J6" s="167"/>
      <c r="K6" s="167"/>
      <c r="L6" s="167"/>
      <c r="M6" s="167"/>
      <c r="N6" s="168"/>
      <c r="O6" s="162"/>
    </row>
    <row r="7" spans="4:15" ht="34.5" customHeight="1">
      <c r="D7" s="169" t="s">
        <v>81</v>
      </c>
      <c r="E7" s="170"/>
      <c r="F7" s="170"/>
      <c r="G7" s="170"/>
      <c r="H7" s="170"/>
      <c r="I7" s="170"/>
      <c r="J7" s="170"/>
      <c r="K7" s="170"/>
      <c r="L7" s="170"/>
      <c r="M7" s="170"/>
      <c r="N7" s="171"/>
      <c r="O7" s="162"/>
    </row>
    <row r="8" spans="4:15" s="35" customFormat="1">
      <c r="D8" s="169" t="s">
        <v>82</v>
      </c>
      <c r="E8" s="170"/>
      <c r="F8" s="170"/>
      <c r="G8" s="170"/>
      <c r="H8" s="170"/>
      <c r="I8" s="170"/>
      <c r="J8" s="170"/>
      <c r="K8" s="170"/>
      <c r="L8" s="170"/>
      <c r="M8" s="170"/>
      <c r="N8" s="171"/>
      <c r="O8" s="162"/>
    </row>
    <row r="9" spans="4:15" ht="38.25" customHeight="1">
      <c r="D9" s="169" t="s">
        <v>83</v>
      </c>
      <c r="E9" s="170"/>
      <c r="F9" s="170"/>
      <c r="G9" s="170"/>
      <c r="H9" s="170"/>
      <c r="I9" s="170"/>
      <c r="J9" s="170"/>
      <c r="K9" s="170"/>
      <c r="L9" s="170"/>
      <c r="M9" s="170"/>
      <c r="N9" s="171"/>
      <c r="O9" s="162"/>
    </row>
    <row r="10" spans="4:15" ht="38.25" customHeight="1">
      <c r="D10" s="169" t="s">
        <v>84</v>
      </c>
      <c r="E10" s="170"/>
      <c r="F10" s="170"/>
      <c r="G10" s="170"/>
      <c r="H10" s="170"/>
      <c r="I10" s="170"/>
      <c r="J10" s="170"/>
      <c r="K10" s="170"/>
      <c r="L10" s="170"/>
      <c r="M10" s="170"/>
      <c r="N10" s="171"/>
      <c r="O10" s="162"/>
    </row>
    <row r="11" spans="4:15">
      <c r="D11" s="169" t="s">
        <v>85</v>
      </c>
      <c r="E11" s="170"/>
      <c r="F11" s="170"/>
      <c r="G11" s="170"/>
      <c r="H11" s="170"/>
      <c r="I11" s="170"/>
      <c r="J11" s="170"/>
      <c r="K11" s="170"/>
      <c r="L11" s="170"/>
      <c r="M11" s="170"/>
      <c r="N11" s="171"/>
      <c r="O11" s="162"/>
    </row>
    <row r="12" spans="4:15" s="111" customFormat="1" ht="15.75" customHeight="1">
      <c r="D12" s="92"/>
      <c r="E12" s="92"/>
      <c r="F12" s="92"/>
      <c r="G12" s="92"/>
      <c r="H12" s="92"/>
      <c r="I12" s="92"/>
      <c r="J12" s="92"/>
      <c r="K12" s="183" t="s">
        <v>86</v>
      </c>
      <c r="L12" s="184"/>
      <c r="M12" s="184"/>
      <c r="N12" s="184"/>
      <c r="O12" s="182" t="s">
        <v>87</v>
      </c>
    </row>
    <row r="13" spans="4:15" ht="12" customHeight="1">
      <c r="K13" s="107" t="s">
        <v>88</v>
      </c>
      <c r="L13" s="107" t="s">
        <v>89</v>
      </c>
      <c r="M13" s="107" t="s">
        <v>90</v>
      </c>
      <c r="N13" s="108" t="s">
        <v>91</v>
      </c>
      <c r="O13" s="182"/>
    </row>
    <row r="14" spans="4:15" ht="12" customHeight="1">
      <c r="K14" s="109">
        <f>L14*M14</f>
        <v>10000</v>
      </c>
      <c r="L14" s="109">
        <v>10000</v>
      </c>
      <c r="M14" s="109">
        <v>1</v>
      </c>
      <c r="N14" s="103" t="s">
        <v>92</v>
      </c>
      <c r="O14" s="182"/>
    </row>
    <row r="15" spans="4:15" ht="12" customHeight="1">
      <c r="K15" s="109">
        <f>L15*M15</f>
        <v>10000</v>
      </c>
      <c r="L15" s="109">
        <v>10000</v>
      </c>
      <c r="M15" s="109">
        <v>1</v>
      </c>
      <c r="N15" s="103" t="s">
        <v>93</v>
      </c>
      <c r="O15" s="182"/>
    </row>
    <row r="16" spans="4:15" ht="12" customHeight="1">
      <c r="K16" s="109">
        <f t="shared" ref="K16:K18" si="0">L16*M16</f>
        <v>0</v>
      </c>
      <c r="L16" s="109"/>
      <c r="M16" s="109"/>
      <c r="N16" s="103"/>
      <c r="O16" s="182"/>
    </row>
    <row r="17" spans="4:15" ht="12" customHeight="1">
      <c r="K17" s="109">
        <f t="shared" si="0"/>
        <v>0</v>
      </c>
      <c r="L17" s="109"/>
      <c r="M17" s="109"/>
      <c r="N17" s="103"/>
      <c r="O17" s="182"/>
    </row>
    <row r="18" spans="4:15" ht="12" customHeight="1">
      <c r="K18" s="110">
        <f>SUM(K14:K17)</f>
        <v>20000</v>
      </c>
      <c r="L18" s="110">
        <f t="shared" ref="L18:M18" si="1">SUM(L14:L17)</f>
        <v>20000</v>
      </c>
      <c r="M18" s="110">
        <f t="shared" si="1"/>
        <v>2</v>
      </c>
      <c r="N18" s="101" t="s">
        <v>94</v>
      </c>
      <c r="O18" s="182"/>
    </row>
    <row r="19" spans="4:15" ht="12" customHeight="1">
      <c r="K19" s="104">
        <f>K18*12</f>
        <v>240000</v>
      </c>
      <c r="L19" s="185" t="s">
        <v>95</v>
      </c>
      <c r="M19" s="185"/>
      <c r="N19" s="186"/>
      <c r="O19" s="182"/>
    </row>
    <row r="20" spans="4:15" ht="12" customHeight="1">
      <c r="K20" s="105"/>
      <c r="L20" s="105"/>
      <c r="M20" s="105"/>
      <c r="N20" s="105"/>
      <c r="O20" s="182"/>
    </row>
    <row r="21" spans="4:15" s="111" customFormat="1" ht="15.75" customHeight="1">
      <c r="D21" s="92"/>
      <c r="E21" s="92"/>
      <c r="F21" s="92"/>
      <c r="G21" s="92"/>
      <c r="H21" s="92"/>
      <c r="I21" s="92"/>
      <c r="J21" s="92"/>
      <c r="K21" s="92"/>
      <c r="L21" s="179" t="s">
        <v>96</v>
      </c>
      <c r="M21" s="180"/>
      <c r="N21" s="180"/>
      <c r="O21" s="182"/>
    </row>
    <row r="22" spans="4:15" ht="12" customHeight="1">
      <c r="K22" s="105"/>
      <c r="L22" s="100" t="s">
        <v>97</v>
      </c>
      <c r="M22" s="100" t="s">
        <v>98</v>
      </c>
      <c r="N22" s="101" t="s">
        <v>99</v>
      </c>
      <c r="O22" s="182"/>
    </row>
    <row r="23" spans="4:15" ht="12" customHeight="1">
      <c r="K23" s="105"/>
      <c r="L23" s="102">
        <v>5000</v>
      </c>
      <c r="M23" s="102"/>
      <c r="N23" s="103" t="s">
        <v>100</v>
      </c>
      <c r="O23" s="182"/>
    </row>
    <row r="24" spans="4:15" ht="12" customHeight="1">
      <c r="K24" s="105"/>
      <c r="L24" s="102"/>
      <c r="M24" s="102"/>
      <c r="N24" s="103" t="s">
        <v>101</v>
      </c>
      <c r="O24" s="182"/>
    </row>
    <row r="25" spans="4:15" ht="12" customHeight="1">
      <c r="K25" s="105"/>
      <c r="L25" s="102"/>
      <c r="M25" s="102"/>
      <c r="N25" s="103"/>
      <c r="O25" s="182"/>
    </row>
    <row r="26" spans="4:15" ht="12" customHeight="1">
      <c r="K26" s="105"/>
      <c r="L26" s="100">
        <f>SUM(L23:L25)</f>
        <v>5000</v>
      </c>
      <c r="M26" s="100"/>
      <c r="N26" s="101" t="s">
        <v>102</v>
      </c>
      <c r="O26" s="182"/>
    </row>
    <row r="27" spans="4:15" ht="12" customHeight="1">
      <c r="K27" s="105"/>
      <c r="L27" s="104">
        <f>L26*12</f>
        <v>60000</v>
      </c>
      <c r="M27" s="104"/>
      <c r="N27" s="106" t="s">
        <v>103</v>
      </c>
      <c r="O27" s="182"/>
    </row>
    <row r="28" spans="4:15" ht="12" customHeight="1">
      <c r="K28" s="105"/>
      <c r="L28" s="105"/>
      <c r="M28" s="105"/>
      <c r="N28" s="105"/>
      <c r="O28" s="182"/>
    </row>
    <row r="29" spans="4:15" s="111" customFormat="1" ht="15.75" customHeight="1">
      <c r="D29" s="92"/>
      <c r="E29" s="92"/>
      <c r="F29" s="92"/>
      <c r="G29" s="92"/>
      <c r="H29" s="92"/>
      <c r="I29" s="92"/>
      <c r="J29" s="92"/>
      <c r="K29" s="94"/>
      <c r="L29" s="94"/>
      <c r="M29" s="94"/>
      <c r="N29" s="97" t="s">
        <v>104</v>
      </c>
      <c r="O29" s="182"/>
    </row>
    <row r="30" spans="4:15" ht="12" customHeight="1">
      <c r="K30" s="100" t="s">
        <v>105</v>
      </c>
      <c r="L30" s="100" t="s">
        <v>106</v>
      </c>
      <c r="M30" s="100" t="s">
        <v>107</v>
      </c>
      <c r="N30" s="101" t="s">
        <v>108</v>
      </c>
      <c r="O30" s="182"/>
    </row>
    <row r="31" spans="4:15" ht="12" customHeight="1">
      <c r="K31" s="102">
        <v>50</v>
      </c>
      <c r="L31" s="102">
        <v>200</v>
      </c>
      <c r="M31" s="102">
        <v>500</v>
      </c>
      <c r="N31" s="103" t="s">
        <v>109</v>
      </c>
      <c r="O31" s="182"/>
    </row>
    <row r="32" spans="4:15" ht="12" customHeight="1">
      <c r="K32" s="102">
        <v>50</v>
      </c>
      <c r="L32" s="102">
        <v>5</v>
      </c>
      <c r="M32" s="102">
        <v>5</v>
      </c>
      <c r="N32" s="103" t="s">
        <v>110</v>
      </c>
      <c r="O32" s="182"/>
    </row>
    <row r="33" spans="4:15" ht="12" customHeight="1">
      <c r="K33" s="102"/>
      <c r="L33" s="102"/>
      <c r="M33" s="102"/>
      <c r="N33" s="103"/>
      <c r="O33" s="182"/>
    </row>
    <row r="34" spans="4:15" ht="12" customHeight="1">
      <c r="K34" s="100">
        <f>SUM(K31:K33)</f>
        <v>100</v>
      </c>
      <c r="L34" s="100">
        <f t="shared" ref="L34:M34" si="2">SUM(L31:L33)</f>
        <v>205</v>
      </c>
      <c r="M34" s="100">
        <f t="shared" si="2"/>
        <v>505</v>
      </c>
      <c r="N34" s="101" t="s">
        <v>94</v>
      </c>
      <c r="O34" s="182"/>
    </row>
    <row r="35" spans="4:15" ht="12" customHeight="1">
      <c r="K35" s="104">
        <f>SUM(K34+L34+M34)*12</f>
        <v>9720</v>
      </c>
      <c r="L35" s="104"/>
      <c r="M35" s="104"/>
      <c r="N35" s="106" t="s">
        <v>111</v>
      </c>
      <c r="O35" s="182"/>
    </row>
    <row r="36" spans="4:15" s="1" customFormat="1" ht="15" customHeight="1">
      <c r="D36" s="92"/>
      <c r="E36" s="92"/>
      <c r="F36" s="92"/>
      <c r="G36" s="92"/>
      <c r="H36" s="92"/>
      <c r="I36" s="92"/>
      <c r="J36" s="92"/>
      <c r="K36" s="105"/>
      <c r="L36" s="105"/>
      <c r="M36" s="105"/>
      <c r="N36" s="105"/>
      <c r="O36" s="92"/>
    </row>
    <row r="37" spans="4:15" s="111" customFormat="1" ht="15.75" customHeight="1">
      <c r="D37" s="176" t="s">
        <v>112</v>
      </c>
      <c r="E37" s="177"/>
      <c r="F37" s="177"/>
      <c r="G37" s="177"/>
      <c r="H37" s="177"/>
      <c r="I37" s="177"/>
      <c r="J37" s="177"/>
      <c r="K37" s="177"/>
      <c r="L37" s="177"/>
      <c r="M37" s="177"/>
      <c r="N37" s="178"/>
      <c r="O37" s="181" t="s">
        <v>113</v>
      </c>
    </row>
    <row r="38" spans="4:15" s="1" customFormat="1" ht="15" customHeight="1">
      <c r="D38" s="172" t="s">
        <v>114</v>
      </c>
      <c r="E38" s="172" t="s">
        <v>115</v>
      </c>
      <c r="F38" s="172" t="s">
        <v>116</v>
      </c>
      <c r="G38" s="172" t="s">
        <v>117</v>
      </c>
      <c r="H38" s="172" t="s">
        <v>118</v>
      </c>
      <c r="I38" s="172" t="s">
        <v>119</v>
      </c>
      <c r="J38" s="172" t="s">
        <v>120</v>
      </c>
      <c r="K38" s="172" t="s">
        <v>121</v>
      </c>
      <c r="L38" s="172" t="s">
        <v>122</v>
      </c>
      <c r="M38" s="172" t="s">
        <v>123</v>
      </c>
      <c r="N38" s="112" t="s">
        <v>124</v>
      </c>
      <c r="O38" s="181"/>
    </row>
    <row r="39" spans="4:15" s="1" customFormat="1" ht="15" customHeight="1">
      <c r="D39" s="173"/>
      <c r="E39" s="173"/>
      <c r="F39" s="173"/>
      <c r="G39" s="173"/>
      <c r="H39" s="173"/>
      <c r="I39" s="173"/>
      <c r="J39" s="173"/>
      <c r="K39" s="173"/>
      <c r="L39" s="173"/>
      <c r="M39" s="173"/>
      <c r="N39" s="96" t="s">
        <v>125</v>
      </c>
      <c r="O39" s="181"/>
    </row>
    <row r="40" spans="4:15" s="1" customFormat="1" ht="15" customHeight="1">
      <c r="D40" s="93"/>
      <c r="E40" s="93"/>
      <c r="F40" s="93"/>
      <c r="G40" s="93"/>
      <c r="H40" s="93"/>
      <c r="I40" s="93"/>
      <c r="J40" s="93"/>
      <c r="K40" s="93"/>
      <c r="L40" s="93"/>
      <c r="M40" s="93"/>
      <c r="N40" s="93" t="s">
        <v>126</v>
      </c>
      <c r="O40" s="181"/>
    </row>
    <row r="41" spans="4:15" s="1" customFormat="1" ht="15" customHeight="1">
      <c r="D41" s="93"/>
      <c r="E41" s="93"/>
      <c r="F41" s="93"/>
      <c r="G41" s="93"/>
      <c r="H41" s="93"/>
      <c r="I41" s="93"/>
      <c r="J41" s="93"/>
      <c r="K41" s="93"/>
      <c r="L41" s="93"/>
      <c r="M41" s="93"/>
      <c r="N41" s="93" t="s">
        <v>127</v>
      </c>
      <c r="O41" s="181"/>
    </row>
    <row r="42" spans="4:15" s="1" customFormat="1" ht="15" customHeight="1">
      <c r="D42" s="113">
        <f t="shared" ref="D42:L42" si="3">SUM(D40:D41)</f>
        <v>0</v>
      </c>
      <c r="E42" s="113">
        <f t="shared" si="3"/>
        <v>0</v>
      </c>
      <c r="F42" s="113">
        <f t="shared" si="3"/>
        <v>0</v>
      </c>
      <c r="G42" s="113">
        <f t="shared" si="3"/>
        <v>0</v>
      </c>
      <c r="H42" s="113">
        <f t="shared" si="3"/>
        <v>0</v>
      </c>
      <c r="I42" s="113">
        <f t="shared" si="3"/>
        <v>0</v>
      </c>
      <c r="J42" s="113">
        <f t="shared" si="3"/>
        <v>0</v>
      </c>
      <c r="K42" s="113">
        <f t="shared" si="3"/>
        <v>0</v>
      </c>
      <c r="L42" s="113">
        <f t="shared" si="3"/>
        <v>0</v>
      </c>
      <c r="M42" s="113">
        <f>SUM(M40:M41)</f>
        <v>0</v>
      </c>
      <c r="N42" s="95" t="s">
        <v>128</v>
      </c>
      <c r="O42" s="181"/>
    </row>
    <row r="43" spans="4:15" s="1" customFormat="1" ht="15" customHeight="1">
      <c r="D43" s="93"/>
      <c r="E43" s="93"/>
      <c r="F43" s="93"/>
      <c r="G43" s="93"/>
      <c r="H43" s="93"/>
      <c r="I43" s="93"/>
      <c r="J43" s="93"/>
      <c r="K43" s="93"/>
      <c r="L43" s="93"/>
      <c r="M43" s="93"/>
      <c r="N43" s="96" t="s">
        <v>129</v>
      </c>
      <c r="O43" s="181"/>
    </row>
    <row r="44" spans="4:15" s="1" customFormat="1" ht="15" customHeight="1">
      <c r="D44" s="93"/>
      <c r="E44" s="93"/>
      <c r="F44" s="93"/>
      <c r="G44" s="93"/>
      <c r="H44" s="93"/>
      <c r="I44" s="93"/>
      <c r="J44" s="93"/>
      <c r="K44" s="93"/>
      <c r="L44" s="93"/>
      <c r="M44" s="93"/>
      <c r="N44" s="93" t="s">
        <v>130</v>
      </c>
      <c r="O44" s="181"/>
    </row>
    <row r="45" spans="4:15" s="1" customFormat="1" ht="15" customHeight="1">
      <c r="D45" s="93"/>
      <c r="E45" s="93"/>
      <c r="F45" s="93"/>
      <c r="G45" s="93"/>
      <c r="H45" s="93"/>
      <c r="I45" s="93"/>
      <c r="J45" s="93"/>
      <c r="K45" s="93"/>
      <c r="L45" s="93"/>
      <c r="M45" s="93"/>
      <c r="N45" s="93" t="s">
        <v>131</v>
      </c>
      <c r="O45" s="181"/>
    </row>
    <row r="46" spans="4:15" s="1" customFormat="1" ht="15" customHeight="1">
      <c r="D46" s="113">
        <f t="shared" ref="D46:L46" si="4">SUM(D44:D45)</f>
        <v>0</v>
      </c>
      <c r="E46" s="113">
        <f t="shared" si="4"/>
        <v>0</v>
      </c>
      <c r="F46" s="113">
        <f t="shared" si="4"/>
        <v>0</v>
      </c>
      <c r="G46" s="113">
        <f t="shared" si="4"/>
        <v>0</v>
      </c>
      <c r="H46" s="113">
        <f t="shared" si="4"/>
        <v>0</v>
      </c>
      <c r="I46" s="113">
        <f t="shared" si="4"/>
        <v>0</v>
      </c>
      <c r="J46" s="113">
        <f t="shared" si="4"/>
        <v>0</v>
      </c>
      <c r="K46" s="113">
        <f t="shared" si="4"/>
        <v>0</v>
      </c>
      <c r="L46" s="113">
        <f t="shared" si="4"/>
        <v>0</v>
      </c>
      <c r="M46" s="113">
        <f>SUM(M44:M45)</f>
        <v>0</v>
      </c>
      <c r="N46" s="95" t="s">
        <v>132</v>
      </c>
      <c r="O46" s="181"/>
    </row>
    <row r="47" spans="4:15" s="1" customFormat="1" ht="15" customHeight="1">
      <c r="D47" s="114">
        <f t="shared" ref="D47:L47" si="5">D42*0.08</f>
        <v>0</v>
      </c>
      <c r="E47" s="114">
        <f t="shared" si="5"/>
        <v>0</v>
      </c>
      <c r="F47" s="114">
        <f t="shared" si="5"/>
        <v>0</v>
      </c>
      <c r="G47" s="114">
        <f t="shared" si="5"/>
        <v>0</v>
      </c>
      <c r="H47" s="114">
        <f t="shared" si="5"/>
        <v>0</v>
      </c>
      <c r="I47" s="114">
        <f t="shared" si="5"/>
        <v>0</v>
      </c>
      <c r="J47" s="114">
        <f t="shared" si="5"/>
        <v>0</v>
      </c>
      <c r="K47" s="114">
        <f t="shared" si="5"/>
        <v>0</v>
      </c>
      <c r="L47" s="114">
        <f t="shared" si="5"/>
        <v>0</v>
      </c>
      <c r="M47" s="114">
        <f>M42*0.08</f>
        <v>0</v>
      </c>
      <c r="N47" s="93" t="s">
        <v>133</v>
      </c>
      <c r="O47" s="181"/>
    </row>
    <row r="48" spans="4:15" s="1" customFormat="1" ht="15" customHeight="1">
      <c r="D48" s="115">
        <f t="shared" ref="D48:L48" si="6">D42-D46-D47</f>
        <v>0</v>
      </c>
      <c r="E48" s="115">
        <f t="shared" si="6"/>
        <v>0</v>
      </c>
      <c r="F48" s="115">
        <f t="shared" si="6"/>
        <v>0</v>
      </c>
      <c r="G48" s="115">
        <f t="shared" si="6"/>
        <v>0</v>
      </c>
      <c r="H48" s="115">
        <f t="shared" si="6"/>
        <v>0</v>
      </c>
      <c r="I48" s="115">
        <f t="shared" si="6"/>
        <v>0</v>
      </c>
      <c r="J48" s="115">
        <f t="shared" si="6"/>
        <v>0</v>
      </c>
      <c r="K48" s="115">
        <f t="shared" si="6"/>
        <v>0</v>
      </c>
      <c r="L48" s="115">
        <f t="shared" si="6"/>
        <v>0</v>
      </c>
      <c r="M48" s="115">
        <f>M42-M46-M47</f>
        <v>0</v>
      </c>
      <c r="N48" s="94" t="s">
        <v>134</v>
      </c>
      <c r="O48" s="181"/>
    </row>
    <row r="49" spans="4:15" s="1" customFormat="1" ht="15" customHeight="1">
      <c r="D49" s="93"/>
      <c r="E49" s="93"/>
      <c r="F49" s="93"/>
      <c r="G49" s="93"/>
      <c r="H49" s="93"/>
      <c r="I49" s="93"/>
      <c r="J49" s="93"/>
      <c r="K49" s="93"/>
      <c r="L49" s="93"/>
      <c r="M49" s="93"/>
      <c r="N49" s="96" t="s">
        <v>135</v>
      </c>
      <c r="O49" s="181"/>
    </row>
    <row r="50" spans="4:15" s="1" customFormat="1" ht="15" customHeight="1">
      <c r="D50" s="93"/>
      <c r="E50" s="93"/>
      <c r="F50" s="93"/>
      <c r="G50" s="93"/>
      <c r="H50" s="93"/>
      <c r="I50" s="93"/>
      <c r="J50" s="93"/>
      <c r="K50" s="93"/>
      <c r="L50" s="93"/>
      <c r="M50" s="93">
        <f>K19</f>
        <v>240000</v>
      </c>
      <c r="N50" s="93" t="s">
        <v>136</v>
      </c>
      <c r="O50" s="181"/>
    </row>
    <row r="51" spans="4:15" s="1" customFormat="1" ht="15" customHeight="1">
      <c r="D51" s="93"/>
      <c r="E51" s="93"/>
      <c r="F51" s="93"/>
      <c r="G51" s="93"/>
      <c r="H51" s="93"/>
      <c r="I51" s="93"/>
      <c r="J51" s="93"/>
      <c r="K51" s="93"/>
      <c r="L51" s="93"/>
      <c r="M51" s="93">
        <f>L27</f>
        <v>60000</v>
      </c>
      <c r="N51" s="93" t="s">
        <v>137</v>
      </c>
      <c r="O51" s="181"/>
    </row>
    <row r="52" spans="4:15" s="1" customFormat="1" ht="15" customHeight="1">
      <c r="D52" s="93"/>
      <c r="E52" s="93"/>
      <c r="F52" s="93"/>
      <c r="G52" s="93"/>
      <c r="H52" s="93"/>
      <c r="I52" s="93"/>
      <c r="J52" s="93"/>
      <c r="K52" s="93"/>
      <c r="L52" s="93"/>
      <c r="M52" s="93">
        <f>K35</f>
        <v>9720</v>
      </c>
      <c r="N52" s="93" t="s">
        <v>138</v>
      </c>
      <c r="O52" s="181"/>
    </row>
    <row r="53" spans="4:15" s="1" customFormat="1" ht="15" customHeight="1">
      <c r="D53" s="93"/>
      <c r="E53" s="93"/>
      <c r="F53" s="93"/>
      <c r="G53" s="93"/>
      <c r="H53" s="93"/>
      <c r="I53" s="93"/>
      <c r="J53" s="93"/>
      <c r="K53" s="93"/>
      <c r="L53" s="93"/>
      <c r="M53" s="93"/>
      <c r="N53" s="93" t="s">
        <v>139</v>
      </c>
      <c r="O53" s="181"/>
    </row>
    <row r="54" spans="4:15" s="1" customFormat="1" ht="15" customHeight="1">
      <c r="D54" s="93"/>
      <c r="E54" s="93"/>
      <c r="F54" s="93"/>
      <c r="G54" s="93"/>
      <c r="H54" s="93"/>
      <c r="I54" s="93"/>
      <c r="J54" s="93"/>
      <c r="K54" s="93"/>
      <c r="L54" s="93"/>
      <c r="M54" s="93"/>
      <c r="N54" s="93"/>
      <c r="O54" s="181"/>
    </row>
    <row r="55" spans="4:15" s="1" customFormat="1" ht="15" customHeight="1">
      <c r="D55" s="93"/>
      <c r="E55" s="93"/>
      <c r="F55" s="93"/>
      <c r="G55" s="93"/>
      <c r="H55" s="93"/>
      <c r="I55" s="93"/>
      <c r="J55" s="93"/>
      <c r="K55" s="93"/>
      <c r="L55" s="93"/>
      <c r="M55" s="93"/>
      <c r="N55" s="93"/>
      <c r="O55" s="181"/>
    </row>
    <row r="56" spans="4:15" s="1" customFormat="1" ht="15" customHeight="1">
      <c r="D56" s="93"/>
      <c r="E56" s="93"/>
      <c r="F56" s="93"/>
      <c r="G56" s="93"/>
      <c r="H56" s="93"/>
      <c r="I56" s="93"/>
      <c r="J56" s="93"/>
      <c r="K56" s="93"/>
      <c r="L56" s="93"/>
      <c r="M56" s="93"/>
      <c r="N56" s="93"/>
      <c r="O56" s="181"/>
    </row>
    <row r="57" spans="4:15" s="1" customFormat="1" ht="15" customHeight="1">
      <c r="D57" s="93"/>
      <c r="E57" s="93"/>
      <c r="F57" s="93"/>
      <c r="G57" s="93"/>
      <c r="H57" s="93"/>
      <c r="I57" s="93"/>
      <c r="J57" s="93"/>
      <c r="K57" s="93"/>
      <c r="L57" s="93"/>
      <c r="M57" s="93"/>
      <c r="N57" s="93"/>
      <c r="O57" s="181"/>
    </row>
    <row r="58" spans="4:15" s="1" customFormat="1" ht="15" customHeight="1">
      <c r="D58" s="93"/>
      <c r="E58" s="93"/>
      <c r="F58" s="93"/>
      <c r="G58" s="93"/>
      <c r="H58" s="93"/>
      <c r="I58" s="93"/>
      <c r="J58" s="93"/>
      <c r="K58" s="93"/>
      <c r="L58" s="93"/>
      <c r="M58" s="93"/>
      <c r="N58" s="93"/>
      <c r="O58" s="181"/>
    </row>
    <row r="59" spans="4:15" ht="15" customHeight="1">
      <c r="D59" s="188">
        <f t="shared" ref="D59:L59" si="7">SUM(D50:D58)</f>
        <v>0</v>
      </c>
      <c r="E59" s="188">
        <f t="shared" si="7"/>
        <v>0</v>
      </c>
      <c r="F59" s="188">
        <f t="shared" si="7"/>
        <v>0</v>
      </c>
      <c r="G59" s="188">
        <f t="shared" si="7"/>
        <v>0</v>
      </c>
      <c r="H59" s="188">
        <f t="shared" si="7"/>
        <v>0</v>
      </c>
      <c r="I59" s="188">
        <f t="shared" si="7"/>
        <v>0</v>
      </c>
      <c r="J59" s="188">
        <f t="shared" si="7"/>
        <v>0</v>
      </c>
      <c r="K59" s="188">
        <f t="shared" si="7"/>
        <v>0</v>
      </c>
      <c r="L59" s="188">
        <f t="shared" si="7"/>
        <v>0</v>
      </c>
      <c r="M59" s="188">
        <f>SUM(M50:M58)</f>
        <v>309720</v>
      </c>
      <c r="N59" s="93" t="s">
        <v>140</v>
      </c>
      <c r="O59" s="181"/>
    </row>
    <row r="60" spans="4:15" ht="15" customHeight="1">
      <c r="D60" s="187">
        <f t="shared" ref="D60:L60" si="8">D48-D59</f>
        <v>0</v>
      </c>
      <c r="E60" s="187">
        <f t="shared" si="8"/>
        <v>0</v>
      </c>
      <c r="F60" s="187">
        <f t="shared" si="8"/>
        <v>0</v>
      </c>
      <c r="G60" s="187">
        <f t="shared" si="8"/>
        <v>0</v>
      </c>
      <c r="H60" s="187">
        <f t="shared" si="8"/>
        <v>0</v>
      </c>
      <c r="I60" s="187">
        <f t="shared" si="8"/>
        <v>0</v>
      </c>
      <c r="J60" s="187">
        <f t="shared" si="8"/>
        <v>0</v>
      </c>
      <c r="K60" s="187">
        <f t="shared" si="8"/>
        <v>0</v>
      </c>
      <c r="L60" s="187">
        <f t="shared" si="8"/>
        <v>0</v>
      </c>
      <c r="M60" s="187">
        <f>M48-M59</f>
        <v>-309720</v>
      </c>
      <c r="N60" s="94" t="s">
        <v>141</v>
      </c>
      <c r="O60" s="181"/>
    </row>
    <row r="61" spans="4:15" ht="15" customHeight="1">
      <c r="D61" s="188">
        <f t="shared" ref="D61:L61" si="9">IF(D60&gt;500000,((D60-500000)*0.15),0)</f>
        <v>0</v>
      </c>
      <c r="E61" s="188">
        <f t="shared" si="9"/>
        <v>0</v>
      </c>
      <c r="F61" s="188">
        <f t="shared" si="9"/>
        <v>0</v>
      </c>
      <c r="G61" s="188">
        <f t="shared" si="9"/>
        <v>0</v>
      </c>
      <c r="H61" s="188">
        <f t="shared" si="9"/>
        <v>0</v>
      </c>
      <c r="I61" s="188">
        <f t="shared" si="9"/>
        <v>0</v>
      </c>
      <c r="J61" s="188">
        <f t="shared" si="9"/>
        <v>0</v>
      </c>
      <c r="K61" s="188">
        <f t="shared" si="9"/>
        <v>0</v>
      </c>
      <c r="L61" s="188">
        <f t="shared" si="9"/>
        <v>0</v>
      </c>
      <c r="M61" s="188">
        <f>IF(M60&gt;500000,((M60-500000)*0.15),0)</f>
        <v>0</v>
      </c>
      <c r="N61" s="93" t="s">
        <v>142</v>
      </c>
      <c r="O61" s="181"/>
    </row>
    <row r="62" spans="4:15" ht="15" customHeight="1">
      <c r="D62" s="93"/>
      <c r="E62" s="93"/>
      <c r="F62" s="93"/>
      <c r="G62" s="93"/>
      <c r="H62" s="93"/>
      <c r="I62" s="93"/>
      <c r="J62" s="93"/>
      <c r="K62" s="93"/>
      <c r="L62" s="93"/>
      <c r="M62" s="93"/>
      <c r="N62" s="93" t="s">
        <v>143</v>
      </c>
      <c r="O62" s="181"/>
    </row>
    <row r="63" spans="4:15" ht="15" customHeight="1">
      <c r="D63" s="187">
        <f t="shared" ref="D63:L63" si="10">D60-D61-D62</f>
        <v>0</v>
      </c>
      <c r="E63" s="187">
        <f t="shared" si="10"/>
        <v>0</v>
      </c>
      <c r="F63" s="187">
        <f t="shared" si="10"/>
        <v>0</v>
      </c>
      <c r="G63" s="187">
        <f t="shared" si="10"/>
        <v>0</v>
      </c>
      <c r="H63" s="187">
        <f t="shared" si="10"/>
        <v>0</v>
      </c>
      <c r="I63" s="187">
        <f t="shared" si="10"/>
        <v>0</v>
      </c>
      <c r="J63" s="187">
        <f t="shared" si="10"/>
        <v>0</v>
      </c>
      <c r="K63" s="187">
        <f t="shared" si="10"/>
        <v>0</v>
      </c>
      <c r="L63" s="187">
        <f t="shared" si="10"/>
        <v>0</v>
      </c>
      <c r="M63" s="187">
        <f>M60-M61-M62</f>
        <v>-309720</v>
      </c>
      <c r="N63" s="94" t="s">
        <v>144</v>
      </c>
      <c r="O63" s="181"/>
    </row>
    <row r="64" spans="4:15" ht="53.25" customHeight="1">
      <c r="D64" s="181"/>
      <c r="E64" s="181"/>
      <c r="F64" s="181"/>
      <c r="G64" s="181"/>
      <c r="H64" s="181"/>
      <c r="I64" s="181"/>
      <c r="J64" s="181"/>
      <c r="K64" s="181"/>
      <c r="L64" s="181"/>
      <c r="M64" s="181"/>
      <c r="N64" s="181"/>
      <c r="O64" s="98" t="s">
        <v>145</v>
      </c>
    </row>
  </sheetData>
  <mergeCells count="29">
    <mergeCell ref="O12:O35"/>
    <mergeCell ref="K12:N12"/>
    <mergeCell ref="L19:N19"/>
    <mergeCell ref="D64:N64"/>
    <mergeCell ref="O37:O63"/>
    <mergeCell ref="M38:M39"/>
    <mergeCell ref="L38:L39"/>
    <mergeCell ref="K38:K39"/>
    <mergeCell ref="J38:J39"/>
    <mergeCell ref="I38:I39"/>
    <mergeCell ref="H38:H39"/>
    <mergeCell ref="G38:G39"/>
    <mergeCell ref="F38:F39"/>
    <mergeCell ref="E38:E39"/>
    <mergeCell ref="D38:D39"/>
    <mergeCell ref="D1:N1"/>
    <mergeCell ref="D5:N5"/>
    <mergeCell ref="D37:N37"/>
    <mergeCell ref="L21:N21"/>
    <mergeCell ref="O2:O11"/>
    <mergeCell ref="D2:N2"/>
    <mergeCell ref="D3:N3"/>
    <mergeCell ref="D4:N4"/>
    <mergeCell ref="D6:N6"/>
    <mergeCell ref="D7:N7"/>
    <mergeCell ref="D8:N8"/>
    <mergeCell ref="D9:N9"/>
    <mergeCell ref="D10:N10"/>
    <mergeCell ref="D11:N11"/>
  </mergeCells>
  <phoneticPr fontId="12" type="noConversion"/>
  <pageMargins left="0.25" right="0.25" top="0.75" bottom="0.75" header="0.3" footer="0.3"/>
  <pageSetup paperSize="9" scale="89"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5D0F1E6C387C49B7B63257B04CB069" ma:contentTypeVersion="19" ma:contentTypeDescription="Create a new document." ma:contentTypeScope="" ma:versionID="ff4bb2ac0a4ad3aaf915ac02a8fd74fe">
  <xsd:schema xmlns:xsd="http://www.w3.org/2001/XMLSchema" xmlns:xs="http://www.w3.org/2001/XMLSchema" xmlns:p="http://schemas.microsoft.com/office/2006/metadata/properties" xmlns:ns2="2ca91460-e25a-4e16-ae7b-82dd8090e3ae" xmlns:ns3="ac3fb3e3-a907-43f0-bfd3-de3bdbdd4cdc" targetNamespace="http://schemas.microsoft.com/office/2006/metadata/properties" ma:root="true" ma:fieldsID="b4bc1524b4309e3974e4fe93e40a65c0" ns2:_="" ns3:_="">
    <xsd:import namespace="2ca91460-e25a-4e16-ae7b-82dd8090e3ae"/>
    <xsd:import namespace="ac3fb3e3-a907-43f0-bfd3-de3bdbdd4c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_dlc_DocId" minOccurs="0"/>
                <xsd:element ref="ns2:_dlc_DocIdUrl" minOccurs="0"/>
                <xsd:element ref="ns2:_dlc_DocIdPersistId"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91460-e25a-4e16-ae7b-82dd8090e3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baa70111-8d0f-446e-a2f4-9e47c3170518}" ma:internalName="TaxCatchAll" ma:showField="CatchAllData" ma:web="2ca91460-e25a-4e16-ae7b-82dd8090e3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fb3e3-a907-43f0-bfd3-de3bdbdd4c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27b0f66-4110-4188-acba-59fa3212cd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ca91460-e25a-4e16-ae7b-82dd8090e3ae">NXNY7HK67DDQ-557697648-649103</_dlc_DocId>
    <_dlc_DocIdUrl xmlns="2ca91460-e25a-4e16-ae7b-82dd8090e3ae">
      <Url>https://sdfcmv.sharepoint.com/sites/FileServer/_layouts/15/DocIdRedir.aspx?ID=NXNY7HK67DDQ-557697648-649103</Url>
      <Description>NXNY7HK67DDQ-557697648-649103</Description>
    </_dlc_DocIdUrl>
    <TaxCatchAll xmlns="2ca91460-e25a-4e16-ae7b-82dd8090e3ae" xsi:nil="true"/>
    <lcf76f155ced4ddcb4097134ff3c332f xmlns="ac3fb3e3-a907-43f0-bfd3-de3bdbdd4cdc">
      <Terms xmlns="http://schemas.microsoft.com/office/infopath/2007/PartnerControls"/>
    </lcf76f155ced4ddcb4097134ff3c332f>
    <SharedWithUsers xmlns="2ca91460-e25a-4e16-ae7b-82dd8090e3ae">
      <UserInfo>
        <DisplayName>Zeenad</DisplayName>
        <AccountId>11</AccountId>
        <AccountType/>
      </UserInfo>
      <UserInfo>
        <DisplayName>Ibrahim Afsah</DisplayName>
        <AccountId>64</AccountId>
        <AccountType/>
      </UserInfo>
    </SharedWithUsers>
    <_Flow_SignoffStatus xmlns="ac3fb3e3-a907-43f0-bfd3-de3bdbdd4cdc" xsi:nil="true"/>
  </documentManagement>
</p:properties>
</file>

<file path=customXml/itemProps1.xml><?xml version="1.0" encoding="utf-8"?>
<ds:datastoreItem xmlns:ds="http://schemas.openxmlformats.org/officeDocument/2006/customXml" ds:itemID="{3E106B97-DAC0-49FA-BD15-3EDCAAA2BC65}"/>
</file>

<file path=customXml/itemProps2.xml><?xml version="1.0" encoding="utf-8"?>
<ds:datastoreItem xmlns:ds="http://schemas.openxmlformats.org/officeDocument/2006/customXml" ds:itemID="{018D82D8-5146-4A9B-BD8A-A5F0D4D4527B}"/>
</file>

<file path=customXml/itemProps3.xml><?xml version="1.0" encoding="utf-8"?>
<ds:datastoreItem xmlns:ds="http://schemas.openxmlformats.org/officeDocument/2006/customXml" ds:itemID="{DCE0F118-0F49-46E5-AF01-96870020C863}"/>
</file>

<file path=customXml/itemProps4.xml><?xml version="1.0" encoding="utf-8"?>
<ds:datastoreItem xmlns:ds="http://schemas.openxmlformats.org/officeDocument/2006/customXml" ds:itemID="{8E00AFE3-7A23-4CA0-8680-021708AB73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Mariyam Mahin</dc:creator>
  <cp:keywords/>
  <dc:description/>
  <cp:lastModifiedBy>Aminath Shizama</cp:lastModifiedBy>
  <cp:revision/>
  <dcterms:created xsi:type="dcterms:W3CDTF">2023-04-27T06:33:18Z</dcterms:created>
  <dcterms:modified xsi:type="dcterms:W3CDTF">2024-05-26T11:42:07Z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0x010100075D0F1E6C387C49B7B63257B04CB069</vt:lpwstr>
  </property>
  <property fmtid="{D5CDD505-2E9C-101B-9397-08002B2CF9AE}" pid="3" name="_dlc_DocIdItemGuid">
    <vt:lpwstr>d9806029-4003-4ab1-9098-56522d68a30d</vt:lpwstr>
  </property>
  <property fmtid="{D5CDD505-2E9C-101B-9397-08002B2CF9AE}" pid="4" name="MediaServiceImageTags">
    <vt:lpwstr/>
  </property>
</Properties>
</file>