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0"/>
  <workbookPr defaultThemeVersion="166925"/>
  <mc:AlternateContent xmlns:mc="http://schemas.openxmlformats.org/markup-compatibility/2006">
    <mc:Choice Requires="x15">
      <x15ac:absPath xmlns:x15ac="http://schemas.microsoft.com/office/spreadsheetml/2010/11/ac" url="C:\Users\aminath.shizama.SDFC\Downloads\"/>
    </mc:Choice>
  </mc:AlternateContent>
  <xr:revisionPtr revIDLastSave="14" documentId="13_ncr:1_{DA04D6FB-3811-4A88-B618-EB3C4FA29D3F}" xr6:coauthVersionLast="47" xr6:coauthVersionMax="47" xr10:uidLastSave="{5F0E2564-F382-4D7C-8D9A-76A5F8DC280F}"/>
  <bookViews>
    <workbookView xWindow="-120" yWindow="-120" windowWidth="29040" windowHeight="15840" firstSheet="1" activeTab="1" xr2:uid="{0ADD9DB5-0CBD-4AD9-8684-7AC62350BDA6}"/>
  </bookViews>
  <sheets>
    <sheet name=" Financial Forecast " sheetId="2" r:id="rId1"/>
    <sheet name=" Financial Forecast  (2)" sheetId="3" r:id="rId2"/>
  </sheets>
  <definedNames>
    <definedName name="_xlnm.Print_Area" localSheetId="0">' Financial Forecast '!$A$1:$L$67</definedName>
    <definedName name="_xlnm.Print_Area" localSheetId="1">' Financial Forecast  (2)'!#REF!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3" l="1"/>
  <c r="E63" i="3"/>
  <c r="F63" i="3"/>
  <c r="G63" i="3"/>
  <c r="H63" i="3"/>
  <c r="I63" i="3"/>
  <c r="J63" i="3"/>
  <c r="K63" i="3"/>
  <c r="L63" i="3"/>
  <c r="M63" i="3"/>
  <c r="C66" i="2"/>
  <c r="D61" i="3"/>
  <c r="E61" i="3"/>
  <c r="F61" i="3"/>
  <c r="G61" i="3"/>
  <c r="H61" i="3"/>
  <c r="I61" i="3"/>
  <c r="J61" i="3"/>
  <c r="K61" i="3"/>
  <c r="L61" i="3"/>
  <c r="M61" i="3"/>
  <c r="C64" i="2"/>
  <c r="D60" i="3"/>
  <c r="E60" i="3"/>
  <c r="F60" i="3"/>
  <c r="G60" i="3"/>
  <c r="H60" i="3"/>
  <c r="I60" i="3"/>
  <c r="J60" i="3"/>
  <c r="K60" i="3"/>
  <c r="L60" i="3"/>
  <c r="M60" i="3"/>
  <c r="D59" i="3"/>
  <c r="E59" i="3"/>
  <c r="F59" i="3"/>
  <c r="G59" i="3"/>
  <c r="H59" i="3"/>
  <c r="I59" i="3"/>
  <c r="J59" i="3"/>
  <c r="K59" i="3"/>
  <c r="L59" i="3"/>
  <c r="M59" i="3"/>
  <c r="M52" i="3"/>
  <c r="M51" i="3"/>
  <c r="M50" i="3"/>
  <c r="D46" i="3"/>
  <c r="E46" i="3"/>
  <c r="F46" i="3"/>
  <c r="G46" i="3"/>
  <c r="H46" i="3"/>
  <c r="I46" i="3"/>
  <c r="J46" i="3"/>
  <c r="K46" i="3"/>
  <c r="L46" i="3"/>
  <c r="M46" i="3"/>
  <c r="D42" i="3"/>
  <c r="E42" i="3"/>
  <c r="E47" i="3" s="1"/>
  <c r="F42" i="3"/>
  <c r="F47" i="3" s="1"/>
  <c r="G42" i="3"/>
  <c r="G47" i="3" s="1"/>
  <c r="H42" i="3"/>
  <c r="H47" i="3" s="1"/>
  <c r="I42" i="3"/>
  <c r="I47" i="3" s="1"/>
  <c r="J42" i="3"/>
  <c r="J47" i="3" s="1"/>
  <c r="K42" i="3"/>
  <c r="K47" i="3" s="1"/>
  <c r="L42" i="3"/>
  <c r="M42" i="3"/>
  <c r="M47" i="3" s="1"/>
  <c r="L34" i="3"/>
  <c r="M34" i="3"/>
  <c r="K34" i="3"/>
  <c r="K35" i="3" s="1"/>
  <c r="L26" i="3"/>
  <c r="L27" i="3" s="1"/>
  <c r="L18" i="3"/>
  <c r="M18" i="3"/>
  <c r="K16" i="3"/>
  <c r="K17" i="3"/>
  <c r="K15" i="3"/>
  <c r="K14" i="3"/>
  <c r="D66" i="2"/>
  <c r="E66" i="2"/>
  <c r="F66" i="2"/>
  <c r="G66" i="2"/>
  <c r="H66" i="2"/>
  <c r="I66" i="2"/>
  <c r="J66" i="2"/>
  <c r="K66" i="2"/>
  <c r="L66" i="2"/>
  <c r="D62" i="2"/>
  <c r="E62" i="2"/>
  <c r="E63" i="2" s="1"/>
  <c r="F62" i="2"/>
  <c r="G62" i="2"/>
  <c r="H62" i="2"/>
  <c r="H63" i="2" s="1"/>
  <c r="I62" i="2"/>
  <c r="J62" i="2"/>
  <c r="K62" i="2"/>
  <c r="L62" i="2"/>
  <c r="D63" i="2"/>
  <c r="F63" i="2"/>
  <c r="G63" i="2"/>
  <c r="I63" i="2"/>
  <c r="J63" i="2"/>
  <c r="K63" i="2"/>
  <c r="L63" i="2"/>
  <c r="C62" i="2"/>
  <c r="E37" i="2"/>
  <c r="C37" i="2"/>
  <c r="E17" i="2"/>
  <c r="D49" i="2"/>
  <c r="E49" i="2"/>
  <c r="F49" i="2"/>
  <c r="G49" i="2"/>
  <c r="H49" i="2"/>
  <c r="I49" i="2"/>
  <c r="J49" i="2"/>
  <c r="K49" i="2"/>
  <c r="L49" i="2"/>
  <c r="D45" i="2"/>
  <c r="E45" i="2"/>
  <c r="F45" i="2"/>
  <c r="F50" i="2" s="1"/>
  <c r="G45" i="2"/>
  <c r="G50" i="2" s="1"/>
  <c r="H45" i="2"/>
  <c r="I45" i="2"/>
  <c r="J45" i="2"/>
  <c r="K45" i="2"/>
  <c r="L45" i="2"/>
  <c r="E18" i="2"/>
  <c r="E19" i="2"/>
  <c r="E20" i="2"/>
  <c r="E16" i="2"/>
  <c r="D21" i="2"/>
  <c r="C21" i="2"/>
  <c r="D37" i="2"/>
  <c r="D29" i="2"/>
  <c r="D30" i="2" s="1"/>
  <c r="C54" i="2" s="1"/>
  <c r="H48" i="3" l="1"/>
  <c r="J48" i="3"/>
  <c r="I48" i="3"/>
  <c r="F48" i="3"/>
  <c r="K18" i="3"/>
  <c r="K19" i="3" s="1"/>
  <c r="G48" i="3"/>
  <c r="K48" i="3"/>
  <c r="L47" i="3"/>
  <c r="L48" i="3" s="1"/>
  <c r="D47" i="3"/>
  <c r="D48" i="3" s="1"/>
  <c r="M48" i="3"/>
  <c r="E48" i="3"/>
  <c r="F51" i="2"/>
  <c r="G51" i="2"/>
  <c r="E50" i="2"/>
  <c r="E51" i="2" s="1"/>
  <c r="L50" i="2"/>
  <c r="L51" i="2" s="1"/>
  <c r="D50" i="2"/>
  <c r="D51" i="2" s="1"/>
  <c r="K50" i="2"/>
  <c r="K51" i="2" s="1"/>
  <c r="J50" i="2"/>
  <c r="J51" i="2" s="1"/>
  <c r="I50" i="2"/>
  <c r="I51" i="2" s="1"/>
  <c r="H50" i="2"/>
  <c r="H51" i="2" s="1"/>
  <c r="E38" i="2"/>
  <c r="C55" i="2" s="1"/>
  <c r="E21" i="2"/>
  <c r="E22" i="2" s="1"/>
  <c r="C53" i="2" s="1"/>
  <c r="C45" i="2" l="1"/>
  <c r="C50" i="2" s="1"/>
  <c r="C49" i="2"/>
  <c r="C51" i="2" l="1"/>
  <c r="C63" i="2" l="1"/>
  <c r="D64" i="2" l="1"/>
  <c r="E64" i="2" l="1"/>
  <c r="F64" i="2" l="1"/>
  <c r="G64" i="2" l="1"/>
  <c r="H64" i="2" l="1"/>
  <c r="I64" i="2" l="1"/>
  <c r="J64" i="2" l="1"/>
  <c r="K64" i="2" l="1"/>
  <c r="L64" i="2"/>
</calcChain>
</file>

<file path=xl/sharedStrings.xml><?xml version="1.0" encoding="utf-8"?>
<sst xmlns="http://schemas.openxmlformats.org/spreadsheetml/2006/main" count="150" uniqueCount="146">
  <si>
    <t>Instructions</t>
  </si>
  <si>
    <t>Instructions on how to fill the financial forecast:</t>
  </si>
  <si>
    <t xml:space="preserve">1. Please fill your 'sales assumptions' prior to filling this format:
</t>
  </si>
  <si>
    <t>- The 'sales' and 'cost of sales' should align with the figures calculated on the Sales Assumption
'- The template is available for download at www.sdfc.mv</t>
  </si>
  <si>
    <t xml:space="preserve">2. Please enter additional rows to separate sales and cost of sales from different revenue streams. </t>
  </si>
  <si>
    <t xml:space="preserve">- For example, if your business earns revenue from Retail and Wholesale, these two revenue streams can be 
   separated to better reflect the different margins that they earn. 
'- Note, be careful to check whether all the revenue streams have been added to total revenue!
</t>
  </si>
  <si>
    <t>3. The cost of sales margin (as a % of revenue) should reflect your mark-up.</t>
  </si>
  <si>
    <t>- For example, if your mark-up is 30%, your cost of sales % should be 70% of sales.</t>
  </si>
  <si>
    <t>4. Refrain from entering unnecessary expenses which will not be incurred during the actual business operations:</t>
  </si>
  <si>
    <t xml:space="preserve">   - As such, ensure to remove any expenses above which are not relevant to your business. 
   - For example, if you do not have travel expenses or "other" expenses, do not enter them.</t>
  </si>
  <si>
    <t>5. You may fill in your staffing plan on the table adjacent, and ensure that "Payroll Expenses" for Year 1 aligns with the table.</t>
  </si>
  <si>
    <t xml:space="preserve">6. Ensure that all expenses which you fill here are realistic and in alignment with your previous years or the industry average </t>
  </si>
  <si>
    <t xml:space="preserve">   - For example, rent should match the rental agreement and utilities should match the past bill amounts if operational.</t>
  </si>
  <si>
    <t>7. If you are yet to start the business, ensure that the calculated estimates are in line with your business plan and scale.</t>
  </si>
  <si>
    <t>Overheads Breakdown</t>
  </si>
  <si>
    <t>Payroll Breakdown for Year 1</t>
  </si>
  <si>
    <t>Position</t>
  </si>
  <si>
    <t>No. of staff</t>
  </si>
  <si>
    <t>Monthly Salary</t>
  </si>
  <si>
    <t xml:space="preserve">Total Salary Exp/ Month </t>
  </si>
  <si>
    <t>Manager</t>
  </si>
  <si>
    <t>Captain</t>
  </si>
  <si>
    <t>Total Monthly Payroll</t>
  </si>
  <si>
    <t>Total Calculated Annual Payroll for Year 1</t>
  </si>
  <si>
    <t>Rental Breakdown</t>
  </si>
  <si>
    <t>Rented Space or Asset</t>
  </si>
  <si>
    <t>Purpose</t>
  </si>
  <si>
    <t>Monthly Rent</t>
  </si>
  <si>
    <t>Vessel</t>
  </si>
  <si>
    <t>Office</t>
  </si>
  <si>
    <t>Total Monthly Rent</t>
  </si>
  <si>
    <t>Total Calculated Annual Rent for Year 1</t>
  </si>
  <si>
    <t>Utilities Breakdown</t>
  </si>
  <si>
    <t>Location (please add as relevant)</t>
  </si>
  <si>
    <t>Electricity Monthly Bill Amount</t>
  </si>
  <si>
    <t>Water 
Monthly Bill Amount</t>
  </si>
  <si>
    <t>Wifi/Phone Monthly Bill Amount</t>
  </si>
  <si>
    <t>Shop</t>
  </si>
  <si>
    <t>Total Monthly Utilities</t>
  </si>
  <si>
    <t>Total Calculated Annual Utilities for Year 1</t>
  </si>
  <si>
    <t xml:space="preserve">Financial Forecast </t>
  </si>
  <si>
    <t>PROJECTED INCOME AND EXPENDITURE STATEMENT</t>
  </si>
  <si>
    <t>All amounts in MVR</t>
  </si>
  <si>
    <t>Year 1</t>
  </si>
  <si>
    <t>Year 2</t>
  </si>
  <si>
    <t>Year 3</t>
  </si>
  <si>
    <t>Year 4</t>
  </si>
  <si>
    <t>Year 5</t>
  </si>
  <si>
    <t>Year 6</t>
  </si>
  <si>
    <t>Year 7</t>
  </si>
  <si>
    <t>Year 8</t>
  </si>
  <si>
    <t>Year 9</t>
  </si>
  <si>
    <t>Year 10</t>
  </si>
  <si>
    <t xml:space="preserve">Revenue </t>
  </si>
  <si>
    <t>Sales - Category 1</t>
  </si>
  <si>
    <t>Sales - Category 2</t>
  </si>
  <si>
    <t>Total Revenue</t>
  </si>
  <si>
    <t>Cost of Sales/Cost of Service</t>
  </si>
  <si>
    <t>COS - Category 1</t>
  </si>
  <si>
    <t>COS - Category 2</t>
  </si>
  <si>
    <t>Total Cost of Sales</t>
  </si>
  <si>
    <t>GST (8%)</t>
  </si>
  <si>
    <t>Gross profit</t>
  </si>
  <si>
    <t>Expenses</t>
  </si>
  <si>
    <r>
      <t>Payroll</t>
    </r>
    <r>
      <rPr>
        <sz val="10"/>
        <color rgb="FFFF0000"/>
        <rFont val="Calibri"/>
        <family val="2"/>
        <scheme val="minor"/>
      </rPr>
      <t xml:space="preserve"> </t>
    </r>
    <r>
      <rPr>
        <b/>
        <i/>
        <sz val="10"/>
        <color rgb="FFFF0000"/>
        <rFont val="Calibri"/>
        <family val="2"/>
        <scheme val="minor"/>
      </rPr>
      <t>(fill from year 2 onwards)</t>
    </r>
  </si>
  <si>
    <r>
      <t xml:space="preserve">Rent  </t>
    </r>
    <r>
      <rPr>
        <b/>
        <i/>
        <sz val="10"/>
        <color rgb="FFFF0000"/>
        <rFont val="Calibri"/>
        <family val="2"/>
        <scheme val="minor"/>
      </rPr>
      <t xml:space="preserve"> (fill from year 2 onwards)</t>
    </r>
  </si>
  <si>
    <r>
      <t xml:space="preserve">Utilities </t>
    </r>
    <r>
      <rPr>
        <b/>
        <sz val="10"/>
        <color rgb="FFFF0000"/>
        <rFont val="Calibri"/>
        <family val="2"/>
        <scheme val="minor"/>
      </rPr>
      <t xml:space="preserve"> </t>
    </r>
    <r>
      <rPr>
        <b/>
        <i/>
        <sz val="10"/>
        <color rgb="FFFF0000"/>
        <rFont val="Calibri"/>
        <family val="2"/>
        <scheme val="minor"/>
      </rPr>
      <t>(fill from year 2 onwards)</t>
    </r>
  </si>
  <si>
    <t>Add other relevant expenses…</t>
  </si>
  <si>
    <t>Total Expenses</t>
  </si>
  <si>
    <t>Net income before BPT and Loan repayment</t>
  </si>
  <si>
    <t>BPT</t>
  </si>
  <si>
    <t>Loan repayment</t>
  </si>
  <si>
    <t>Net income after BPT and Loan repayment</t>
  </si>
  <si>
    <t>Notes to the financial forecast</t>
  </si>
  <si>
    <t>ލަފާ ކުރާ އާމްދަނީ އާއި ހަރަދުގެ ބަޔާން ތައްޔާރުކުރާނެގޮތް</t>
  </si>
  <si>
    <t xml:space="preserve">1. ތިރީގައިވާ ބައިތައް ފުރިހަމަ ކުރުމުގެ ކުރިން 'ސޭލްސް އެސަމްޕްޝަން/ އާމްދަނީ އަންދާޒާކުރުން" ފުރިހަމަ ކޮށްލާށެވެ. </t>
  </si>
  <si>
    <t>އިރުޝާދު</t>
  </si>
  <si>
    <t xml:space="preserve">އަންދާޒާކުރާ އާމްދަނީ ސީޓްގައި ހިމަނާފައިވާ އަދަދު ތަކާއި 'ލަފާކުރާ އާމްދަނީ އާއި ހަރަދުގެ ބަޔާނު'ގައި ހިމަނާ 'އާމްދަނީ' އަދި 'ވިއްކާ މުދަލަށް ޖެހޭނެ ހަރަދު' އެއްގޮތްވާން ވާނެއެވެ. </t>
  </si>
  <si>
    <t xml:space="preserve">އަންދާޒާކުރާ އާމްދަނީ ޝީޓް، އެސް.ޑީ.އެފް.ސީގެ ވެބްސައިޓް އިން ޑައުންލޯޑް ކުރެވޭނެއެވެ. </t>
  </si>
  <si>
    <t xml:space="preserve">2.އާމްދަނީ ލިބޭ ތަފާތު ގޮތްތައް (ރެވެނިއު ސްޓްރީމްސް) ހިމަނާނަމަ، އާމްދަނީގެ ކޮންމެ ބާވަތަކާއި އޭގެ ހަރަދު ވަކި ވަކިން ހިމަނާށެވެ. މިސާލަކަށް ވިޔަފާރިއަށް އާމްދަނީ ލިބެނީ ރީޓެއިލް އަދި ހޯލްސޭލްކޮށްގެން ނަމަ، މި ދެ ބާވަތް ވަކިވަކިން (ވަކި ލައިންގައި) ހިމަނާށެވެ. އެއީ ކޮންމެ އާމްދަނީގެ ބާވަތަކުން ލިބޭނެ ފައިދާގެ ނިސްބަތް ދެނެގަތުމަށެވެ.  </t>
  </si>
  <si>
    <t xml:space="preserve">ނޯޓު: ވަކިވަކިން ހިމަނާ އަމްދަނީގެ ބާވަތްތައް ޖުމުލަ އާމްދަނީގައި ހިމެނިފައިވޭތޯ ޔަގީންކުރަންވާނެއެވެ. </t>
  </si>
  <si>
    <t>3. ވިއްކާ މުދަލަށްޖެހޭނެ ހަރަދުގެ އިންސައްތަ (މާރޖިން %)  އާމްދަނީއިން ޖެހޭނެ ފައިދާގެ އިންސައްތަ (މާކްއަޕް) އިން ދައްކުވައިދޭން ޖެހޭނެއެވެ. މިސާލަކަށް މާކްއަޕްއަކީ %30 ނަމަ، ކޮސްޓް އޮފް ސޭލްސް % ވާންޖެހޭނީ ސޭލްސްގެ %70 އަށެވެ.</t>
  </si>
  <si>
    <t xml:space="preserve">4. ވިޔަފާރި ހިންގުމުގައި ކޮންމެހެން ކުރަންޖެހޭ ހަރަދެއް ފިޔަވައި އެހެނިހެން ހަރަދުތައް ނުހިމަނާށެވެ. މިސާލަކަށް ' ދަތުރު ހަރަދު'  ކުރަން ނުޖެހޭނަމަ އެ ހަރަދު އުނިކޮށްލާށެވެ. </t>
  </si>
  <si>
    <t xml:space="preserve">5. މުވައްޒަފުންގެ އަދަދާއި މަގާމް އަދި ލަފާކުރާ މުސާރައިގެ ތަފްސީލު ތިރީގައިވާ ތާވަލްގައި ހިމެނިދާނެއެވެ.  އަދި މި ތަފްސީލުތައް ހިމަނާކަމުގައިވާނަމަ، 'ލަފާކުރާ އާމްދަނީ އާއި ހަރަދުގެ ބަޔާނު'ގެ ފުރަތަމަ އަހަރުގެ މުސާރައިގެ ގޮތުގައި ހިމަނާ އަދަދާއި އެއްގޮތްވާން ވާނެއެވެ.    </t>
  </si>
  <si>
    <t xml:space="preserve">6.  'ލަފާކުރާ އާމްދަނީ އާއި ހަރަދުގެ ބަޔާނު'ގައި ހިމަނާ ހަރަދުތަކަކީ އަސްލާއި އެއްގޮތް ހަރަދުތަކެއްކަން ޔަގީންކޮށް، ފާއިތުވި އަހަރު ނުވަތަ އިންޑަސްޓްރީގެ އެވްރެޖާ އެއްގޮތް ހަރަދުތަކެއްކަންކަށްވަރުކުރަންވާނެއެވެ.  މިސާލަކަށް ކުލީގެ ހަރަދު، ކުލީގެ އެއްބަސްވުމުގައި ބަޔާކޮށްފައިވާ އަދަދާއި އެއްގޮތްވާންވާނެއެވެ. </t>
  </si>
  <si>
    <t xml:space="preserve">7. އަލަށް ފަށާ ވިޔަފާރިއެއްނަމަ، ހިސާބުކޮށްފައިވާ އަންދާޒާތައް ވިޔަފާރީގެ ޕްލޭނާއި ސްކޭލްއާ އެއްގޮތްވާންވާނެއެވެ. </t>
  </si>
  <si>
    <t>ފުރަތަމަ އަހަރުގެ މުސާރައާއި އިނާޔަތްތަކުގެ ބްރޭކްޑައުން</t>
  </si>
  <si>
    <t>އިދާރީ ޚަރަދާއި ހިންގުމުގެ އެހެނިހެން ޚަރަދުގެ ތަފްސީލު</t>
  </si>
  <si>
    <t>ޖުމުލަ</t>
  </si>
  <si>
    <t>މަހަކަށް ޖެހޭވަރު</t>
  </si>
  <si>
    <t>އަދަދު</t>
  </si>
  <si>
    <t>މަގާމު</t>
  </si>
  <si>
    <t>މެނޭޖަރ</t>
  </si>
  <si>
    <t>ކެޕްޓަން</t>
  </si>
  <si>
    <t>މަހަކަށް ޖެހޭ ޖުމުލަ</t>
  </si>
  <si>
    <t>އަހަރަކަށް ޖެހޭ ޖުމުލަ</t>
  </si>
  <si>
    <t>ކުލީގެ ބްރޭކްޑައުން</t>
  </si>
  <si>
    <t xml:space="preserve">މަހު ކުލި </t>
  </si>
  <si>
    <t>ކުއްޔަށް ނަގާފައިވާ ބޭނުން</t>
  </si>
  <si>
    <t>ކުއްޔަށް ނަގާފައިވާ އިމްރާތް ނުވަތަ މުދާ</t>
  </si>
  <si>
    <t>އުޅަނދު</t>
  </si>
  <si>
    <t xml:space="preserve">އޮފީސް </t>
  </si>
  <si>
    <t>މަހަކަށް ޖެހޭ ކުލީގެ ޖުމުލަ</t>
  </si>
  <si>
    <t>އަހަރަކަށް ޖެހޭ ކުލީގެ ޖުމުލަ</t>
  </si>
  <si>
    <t>ކަރަންޓު، ފެން އަދި އިންޓަރނެޓް (ޔުޓިލިޓިސް) އަށް ކުރާނެ ޚަރަދުގެ ބްރޭކްޑައުން</t>
  </si>
  <si>
    <t>ވައިފައި/ ފޯނު</t>
  </si>
  <si>
    <t>ފެން</t>
  </si>
  <si>
    <t>ކަރަންޓު</t>
  </si>
  <si>
    <t>ވިޔަފާރި ހިންގާތަން (ގުޅޭގޮތަށް)</t>
  </si>
  <si>
    <t>އޮފީސް</t>
  </si>
  <si>
    <t>ޝޮޕް</t>
  </si>
  <si>
    <t>އަހަރަކަށް ޖެހޭ ޔުޓިލިޓިސްގެ ޖުމުލަ</t>
  </si>
  <si>
    <t>ލަފާކުރާ އާމްދަނީ އާއި ހަރަދުގެ ބަޔާން</t>
  </si>
  <si>
    <t>ލަފާކުރާ އާމްދަނީ އާއި ހަރަދުތައް</t>
  </si>
  <si>
    <t>އަހަރު 10</t>
  </si>
  <si>
    <t>އަހަރު 9</t>
  </si>
  <si>
    <t>އަހަރު 8</t>
  </si>
  <si>
    <t>އަހަރު 7</t>
  </si>
  <si>
    <t>އަހަރު 6</t>
  </si>
  <si>
    <t>އަހަރު 5</t>
  </si>
  <si>
    <t>އަހަރު 4</t>
  </si>
  <si>
    <t>އަހަރު 3</t>
  </si>
  <si>
    <t xml:space="preserve">އަހަރު 2 </t>
  </si>
  <si>
    <t>އަހަރު 1</t>
  </si>
  <si>
    <t>(ދިވެހި ރުފިޔާއިން)</t>
  </si>
  <si>
    <t>އާމްދަނީ (ކުރެވޭނެ ކަމަށް ލަފާކުރާ ވިޔަފާރިން)</t>
  </si>
  <si>
    <t>އާމްދަނީ- ބާވަތް 1</t>
  </si>
  <si>
    <t>އާމްދަނީ- ބާވަތް 2</t>
  </si>
  <si>
    <t xml:space="preserve">ޖުމުލަ އާމްދަނީ </t>
  </si>
  <si>
    <t>މުދާ ނުވަތަ ހިދުމަތެއް ގަތުމަށް/ ވިއްކުމަށް ހިނގާނެ ހަރަދު</t>
  </si>
  <si>
    <t>ވިއްކާ މުދަލަށް ޖެހޭނެ- ކެޓަގަރީ 1</t>
  </si>
  <si>
    <t>ވިއްކާ މުދަލަށް ޖެހޭނެ- ކެޓަގަރީ 2</t>
  </si>
  <si>
    <t xml:space="preserve">ވިއްކާ މުދަލަށް ޖެހޭނެ ޖުމުލަ </t>
  </si>
  <si>
    <t>ޖީއެސްޓީ (%8)</t>
  </si>
  <si>
    <t>ގްރޮސް ޕްރޮފިޓް</t>
  </si>
  <si>
    <t xml:space="preserve">ހިންގުމުގެ ހަރަދު </t>
  </si>
  <si>
    <t>މުސާރަ</t>
  </si>
  <si>
    <t>ކުލި</t>
  </si>
  <si>
    <t>ޔުޓިލިޓިސް (ކަރަންޓު، ފެން އަދި އިންޓަރނެޓް)</t>
  </si>
  <si>
    <t xml:space="preserve"> ވިޔަފާރިއާ ހިނގުމާއި ގުޅުންހުރި ހަރަދުތަށް ހިމަނާށެވެ. </t>
  </si>
  <si>
    <t>ޖުމުލަ ހަރަދު</t>
  </si>
  <si>
    <t>ބީޕީޓީ އާއި ލޯނު ދެއްކުމުގެ ކުރިން ލިބުނު ފައިދާ</t>
  </si>
  <si>
    <t>ބީޕީޓީ</t>
  </si>
  <si>
    <t>ލޯނަށް ދައްކާ އަދަދު</t>
  </si>
  <si>
    <t>ބީޕީޓީ އާއި ލޯނަށް ކެނޑުމަށްފަހު ލިބުނު ފައިދާ</t>
  </si>
  <si>
    <t>ލަފާކުރާ އާމްދަނީއާއި ހަރަދުތަކާއި ގުޅޭ އިތުރު މައުލޫމާތު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</si>
</sst>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1">
    <font>
      <sz val="11"/>
      <color theme="1"/>
      <name val="Calibri"/>
      <family val="2"/>
      <scheme val="minor"/>
    </font>
    <font>
      <sz val="11"/>
      <color theme="1"/>
      <name val="Calibri"/>
      <family val="2"/>
      <scheme val="minor"/>
    </font>
    <font>
      <sz val="10"/>
      <name val="Arial"/>
      <family val="2"/>
    </font>
    <font>
      <i/>
      <u/>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u/>
      <sz val="10"/>
      <color theme="1"/>
      <name val="Calibri"/>
      <family val="2"/>
      <scheme val="minor"/>
    </font>
    <font>
      <b/>
      <i/>
      <sz val="10"/>
      <color rgb="FFFF0000"/>
      <name val="Calibri"/>
      <family val="2"/>
      <scheme val="minor"/>
    </font>
    <font>
      <b/>
      <sz val="12"/>
      <color theme="1"/>
      <name val="Calibri"/>
      <family val="2"/>
      <scheme val="minor"/>
    </font>
    <font>
      <sz val="10"/>
      <name val="Calibri"/>
      <family val="2"/>
      <scheme val="minor"/>
    </font>
    <font>
      <b/>
      <sz val="10"/>
      <color theme="0"/>
      <name val="Calibri"/>
      <family val="2"/>
      <scheme val="minor"/>
    </font>
    <font>
      <sz val="8"/>
      <name val="Calibri"/>
      <family val="2"/>
      <scheme val="minor"/>
    </font>
    <font>
      <sz val="10"/>
      <color rgb="FFFF0000"/>
      <name val="Calibri"/>
      <family val="2"/>
      <scheme val="minor"/>
    </font>
    <font>
      <b/>
      <sz val="10"/>
      <color rgb="FFFF0000"/>
      <name val="Calibri"/>
      <family val="2"/>
      <scheme val="minor"/>
    </font>
    <font>
      <b/>
      <sz val="11"/>
      <color theme="1"/>
      <name val="Faruma"/>
    </font>
    <font>
      <sz val="10"/>
      <color theme="1"/>
      <name val="Faruma"/>
    </font>
    <font>
      <b/>
      <sz val="10"/>
      <color theme="1"/>
      <name val="Faruma"/>
    </font>
    <font>
      <b/>
      <u/>
      <sz val="10"/>
      <color theme="1"/>
      <name val="Faruma"/>
    </font>
    <font>
      <sz val="9"/>
      <color theme="1"/>
      <name val="Faruma"/>
    </font>
    <font>
      <b/>
      <sz val="9"/>
      <color theme="1"/>
      <name val="Faruma"/>
    </font>
  </fonts>
  <fills count="8">
    <fill>
      <patternFill patternType="none"/>
    </fill>
    <fill>
      <patternFill patternType="gray125"/>
    </fill>
    <fill>
      <patternFill patternType="solid">
        <fgColor rgb="FF009999"/>
        <bgColor indexed="64"/>
      </patternFill>
    </fill>
    <fill>
      <patternFill patternType="solid">
        <fgColor rgb="FFD1FBF0"/>
        <bgColor indexed="64"/>
      </patternFill>
    </fill>
    <fill>
      <patternFill patternType="solid">
        <fgColor rgb="FF33CCCC"/>
        <bgColor indexed="64"/>
      </patternFill>
    </fill>
    <fill>
      <patternFill patternType="solid">
        <fgColor rgb="FFBFF0EF"/>
        <bgColor indexed="64"/>
      </patternFill>
    </fill>
    <fill>
      <patternFill patternType="solid">
        <fgColor theme="0" tint="-0.14999847407452621"/>
        <bgColor indexed="64"/>
      </patternFill>
    </fill>
    <fill>
      <patternFill patternType="solid">
        <fgColor theme="0" tint="-4.9989318521683403E-2"/>
        <bgColor indexed="64"/>
      </patternFill>
    </fill>
  </fills>
  <borders count="70">
    <border>
      <left/>
      <right/>
      <top/>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right style="thin">
        <color theme="0"/>
      </right>
      <top/>
      <bottom style="thin">
        <color theme="0"/>
      </bottom>
      <diagonal/>
    </border>
    <border>
      <left/>
      <right/>
      <top style="thin">
        <color theme="0"/>
      </top>
      <bottom style="thin">
        <color theme="0"/>
      </bottom>
      <diagonal/>
    </border>
    <border>
      <left style="thin">
        <color theme="0"/>
      </left>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n">
        <color theme="2" tint="-9.9948118533890809E-2"/>
      </right>
      <top/>
      <bottom style="thin">
        <color theme="2" tint="-9.9948118533890809E-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int="-0.24994659260841701"/>
      </top>
      <bottom style="thin">
        <color theme="0"/>
      </bottom>
      <diagonal/>
    </border>
    <border>
      <left style="thin">
        <color theme="0"/>
      </left>
      <right style="thin">
        <color theme="0"/>
      </right>
      <top style="thin">
        <color theme="0"/>
      </top>
      <bottom style="thin">
        <color theme="0" tint="-0.24994659260841701"/>
      </bottom>
      <diagonal/>
    </border>
    <border>
      <left/>
      <right style="thin">
        <color theme="0"/>
      </right>
      <top style="thin">
        <color theme="0" tint="-0.24994659260841701"/>
      </top>
      <bottom style="thin">
        <color theme="0"/>
      </bottom>
      <diagonal/>
    </border>
    <border>
      <left/>
      <right style="thin">
        <color theme="0"/>
      </right>
      <top style="thin">
        <color theme="0"/>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2" tint="-9.9948118533890809E-2"/>
      </right>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right style="thin">
        <color theme="2" tint="-9.9948118533890809E-2"/>
      </right>
      <top style="thin">
        <color theme="2" tint="-9.9948118533890809E-2"/>
      </top>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indexed="64"/>
      </left>
      <right style="thin">
        <color theme="1"/>
      </right>
      <top style="thin">
        <color indexed="64"/>
      </top>
      <bottom style="thin">
        <color indexed="64"/>
      </bottom>
      <diagonal/>
    </border>
    <border>
      <left style="thin">
        <color theme="2" tint="-9.9948118533890809E-2"/>
      </left>
      <right style="thin">
        <color theme="1"/>
      </right>
      <top/>
      <bottom style="thin">
        <color theme="2" tint="-9.9948118533890809E-2"/>
      </bottom>
      <diagonal/>
    </border>
    <border>
      <left style="thin">
        <color theme="2" tint="-9.9948118533890809E-2"/>
      </left>
      <right style="thin">
        <color theme="1"/>
      </right>
      <top style="thin">
        <color theme="2" tint="-9.9948118533890809E-2"/>
      </top>
      <bottom style="thin">
        <color theme="2" tint="-9.9948118533890809E-2"/>
      </bottom>
      <diagonal/>
    </border>
    <border>
      <left style="thin">
        <color theme="2" tint="-9.9948118533890809E-2"/>
      </left>
      <right style="thin">
        <color theme="1"/>
      </right>
      <top style="thin">
        <color theme="2" tint="-9.9948118533890809E-2"/>
      </top>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0" tint="-0.24994659260841701"/>
      </left>
      <right style="thin">
        <color theme="0" tint="-0.24994659260841701"/>
      </right>
      <top style="thin">
        <color theme="0" tint="-0.24994659260841701"/>
      </top>
      <bottom style="thin">
        <color theme="1"/>
      </bottom>
      <diagonal/>
    </border>
    <border>
      <left/>
      <right style="thin">
        <color indexed="64"/>
      </right>
      <top style="thin">
        <color theme="1"/>
      </top>
      <bottom style="thin">
        <color indexed="64"/>
      </bottom>
      <diagonal/>
    </border>
    <border>
      <left/>
      <right style="thin">
        <color auto="1"/>
      </right>
      <top style="thin">
        <color auto="1"/>
      </top>
      <bottom style="thin">
        <color theme="1"/>
      </bottom>
      <diagonal/>
    </border>
    <border>
      <left/>
      <right style="thin">
        <color theme="0" tint="-0.24994659260841701"/>
      </right>
      <top style="thin">
        <color theme="0" tint="-0.24994659260841701"/>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theme="0"/>
      </bottom>
      <diagonal/>
    </border>
    <border>
      <left style="thin">
        <color indexed="64"/>
      </left>
      <right style="thin">
        <color theme="1"/>
      </right>
      <top style="thin">
        <color indexed="64"/>
      </top>
      <bottom/>
      <diagonal/>
    </border>
    <border>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1"/>
      </right>
      <top/>
      <bottom/>
      <diagonal/>
    </border>
    <border>
      <left style="thin">
        <color theme="0"/>
      </left>
      <right style="thin">
        <color indexed="64"/>
      </right>
      <top style="thin">
        <color theme="0" tint="-0.24994659260841701"/>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1"/>
      </right>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right style="thin">
        <color indexed="64"/>
      </right>
      <top style="thin">
        <color theme="0"/>
      </top>
      <bottom style="thin">
        <color theme="0"/>
      </bottom>
      <diagonal/>
    </border>
    <border>
      <left style="thin">
        <color theme="0"/>
      </left>
      <right style="thin">
        <color indexed="64"/>
      </right>
      <top style="thin">
        <color theme="0"/>
      </top>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thin">
        <color indexed="64"/>
      </right>
      <top/>
      <bottom style="thin">
        <color indexed="64"/>
      </bottom>
      <diagonal/>
    </border>
    <border>
      <left style="thin">
        <color indexed="64"/>
      </left>
      <right style="thin">
        <color theme="1"/>
      </right>
      <top/>
      <bottom style="thin">
        <color indexed="64"/>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189">
    <xf numFmtId="0" fontId="0" fillId="0" borderId="0" xfId="0"/>
    <xf numFmtId="0" fontId="0" fillId="0" borderId="0" xfId="0" applyAlignment="1">
      <alignment vertical="center"/>
    </xf>
    <xf numFmtId="0" fontId="4" fillId="0" borderId="5" xfId="0" applyFont="1" applyBorder="1"/>
    <xf numFmtId="0" fontId="4" fillId="0" borderId="2" xfId="0" applyFont="1" applyBorder="1"/>
    <xf numFmtId="0" fontId="5" fillId="4" borderId="4" xfId="0" applyFont="1" applyFill="1" applyBorder="1" applyAlignment="1">
      <alignment vertical="center" wrapText="1"/>
    </xf>
    <xf numFmtId="0" fontId="4" fillId="0" borderId="3" xfId="0" applyFont="1" applyBorder="1"/>
    <xf numFmtId="0" fontId="5" fillId="0" borderId="5" xfId="0" applyFont="1" applyBorder="1" applyAlignment="1">
      <alignment vertical="center" wrapText="1"/>
    </xf>
    <xf numFmtId="164" fontId="4" fillId="0" borderId="6" xfId="0" applyNumberFormat="1" applyFont="1" applyBorder="1" applyAlignment="1">
      <alignment horizontal="center" vertical="center"/>
    </xf>
    <xf numFmtId="164" fontId="4" fillId="0" borderId="7" xfId="1" applyNumberFormat="1" applyFont="1" applyFill="1" applyBorder="1" applyAlignment="1">
      <alignment vertical="center"/>
    </xf>
    <xf numFmtId="0" fontId="5" fillId="0" borderId="5" xfId="0" applyFont="1" applyBorder="1" applyAlignment="1">
      <alignment vertical="center"/>
    </xf>
    <xf numFmtId="0" fontId="5" fillId="0" borderId="2" xfId="0" applyFont="1" applyBorder="1" applyAlignment="1">
      <alignment vertical="center"/>
    </xf>
    <xf numFmtId="164" fontId="4" fillId="0" borderId="5" xfId="1" applyNumberFormat="1" applyFont="1" applyFill="1" applyBorder="1" applyAlignment="1">
      <alignment vertical="center"/>
    </xf>
    <xf numFmtId="164" fontId="4" fillId="0" borderId="3" xfId="1" applyNumberFormat="1" applyFont="1" applyFill="1" applyBorder="1" applyAlignment="1">
      <alignment vertical="center"/>
    </xf>
    <xf numFmtId="0" fontId="6" fillId="0" borderId="2" xfId="0" applyFont="1" applyBorder="1"/>
    <xf numFmtId="0" fontId="4" fillId="0" borderId="5" xfId="0" applyFont="1" applyBorder="1" applyAlignment="1">
      <alignment vertical="center"/>
    </xf>
    <xf numFmtId="0" fontId="5" fillId="0" borderId="2" xfId="0" applyFont="1" applyBorder="1" applyAlignment="1">
      <alignment horizontal="center" vertical="center" wrapText="1"/>
    </xf>
    <xf numFmtId="164" fontId="4" fillId="0" borderId="5" xfId="0" applyNumberFormat="1" applyFont="1" applyBorder="1"/>
    <xf numFmtId="164" fontId="10" fillId="0" borderId="13" xfId="1" applyNumberFormat="1" applyFont="1" applyBorder="1" applyAlignment="1">
      <alignment vertical="center"/>
    </xf>
    <xf numFmtId="164" fontId="10" fillId="0" borderId="11" xfId="1" applyNumberFormat="1" applyFont="1" applyBorder="1" applyAlignment="1">
      <alignment vertical="center"/>
    </xf>
    <xf numFmtId="164" fontId="10" fillId="0" borderId="12" xfId="1" applyNumberFormat="1" applyFont="1" applyBorder="1" applyAlignment="1">
      <alignment vertical="center"/>
    </xf>
    <xf numFmtId="164" fontId="4" fillId="5" borderId="4" xfId="1" applyNumberFormat="1" applyFont="1" applyFill="1" applyBorder="1" applyAlignment="1">
      <alignment vertical="center"/>
    </xf>
    <xf numFmtId="164" fontId="5" fillId="5" borderId="4" xfId="1" applyNumberFormat="1" applyFont="1" applyFill="1" applyBorder="1" applyAlignment="1">
      <alignment horizontal="left" vertical="center"/>
    </xf>
    <xf numFmtId="0" fontId="7" fillId="4" borderId="4" xfId="0" applyFont="1" applyFill="1" applyBorder="1" applyAlignment="1">
      <alignment horizontal="justify" vertical="center" wrapText="1"/>
    </xf>
    <xf numFmtId="0" fontId="7" fillId="4" borderId="4" xfId="0" applyFont="1" applyFill="1" applyBorder="1" applyAlignment="1">
      <alignment vertical="center"/>
    </xf>
    <xf numFmtId="164" fontId="4" fillId="0" borderId="14" xfId="1" applyNumberFormat="1" applyFont="1" applyBorder="1"/>
    <xf numFmtId="164" fontId="4" fillId="0" borderId="14" xfId="1" applyNumberFormat="1" applyFont="1" applyBorder="1" applyProtection="1">
      <protection locked="0"/>
    </xf>
    <xf numFmtId="164" fontId="5" fillId="3" borderId="14" xfId="1" applyNumberFormat="1" applyFont="1" applyFill="1" applyBorder="1" applyAlignment="1">
      <alignment vertical="center"/>
    </xf>
    <xf numFmtId="164" fontId="4" fillId="0" borderId="14" xfId="1" applyNumberFormat="1" applyFont="1" applyBorder="1" applyAlignment="1">
      <alignment vertical="center"/>
    </xf>
    <xf numFmtId="164" fontId="5" fillId="2" borderId="14" xfId="1" applyNumberFormat="1" applyFont="1" applyFill="1" applyBorder="1" applyAlignment="1">
      <alignment vertical="center"/>
    </xf>
    <xf numFmtId="164" fontId="5" fillId="6" borderId="14" xfId="1" applyNumberFormat="1" applyFont="1" applyFill="1" applyBorder="1" applyAlignment="1">
      <alignment vertical="center"/>
    </xf>
    <xf numFmtId="164" fontId="5" fillId="2" borderId="14" xfId="1" applyNumberFormat="1" applyFont="1" applyFill="1" applyBorder="1"/>
    <xf numFmtId="164" fontId="4" fillId="0" borderId="16" xfId="1" applyNumberFormat="1" applyFont="1" applyBorder="1"/>
    <xf numFmtId="164" fontId="4" fillId="0" borderId="16" xfId="1" applyNumberFormat="1" applyFont="1" applyBorder="1" applyProtection="1">
      <protection locked="0"/>
    </xf>
    <xf numFmtId="43" fontId="4" fillId="0" borderId="16" xfId="1" applyFont="1" applyBorder="1" applyProtection="1">
      <protection locked="0"/>
    </xf>
    <xf numFmtId="164" fontId="4" fillId="0" borderId="16" xfId="1" applyNumberFormat="1" applyFont="1" applyBorder="1" applyAlignment="1">
      <alignment vertical="center"/>
    </xf>
    <xf numFmtId="0" fontId="0" fillId="0" borderId="0" xfId="0" applyAlignment="1">
      <alignment vertical="top"/>
    </xf>
    <xf numFmtId="164" fontId="10" fillId="0" borderId="11" xfId="1" applyNumberFormat="1" applyFont="1" applyFill="1" applyBorder="1" applyAlignment="1">
      <alignment vertical="center"/>
    </xf>
    <xf numFmtId="164" fontId="10" fillId="0" borderId="12" xfId="1" applyNumberFormat="1" applyFont="1" applyFill="1" applyBorder="1" applyAlignment="1">
      <alignment vertical="center"/>
    </xf>
    <xf numFmtId="164" fontId="5" fillId="0" borderId="16" xfId="1" applyNumberFormat="1" applyFont="1" applyFill="1" applyBorder="1" applyAlignment="1">
      <alignment vertical="center"/>
    </xf>
    <xf numFmtId="0" fontId="7" fillId="0" borderId="18" xfId="0" applyFont="1" applyBorder="1" applyAlignment="1">
      <alignment wrapText="1"/>
    </xf>
    <xf numFmtId="0" fontId="10" fillId="0" borderId="19" xfId="0" applyFont="1" applyBorder="1" applyAlignment="1">
      <alignment horizontal="left" indent="1"/>
    </xf>
    <xf numFmtId="0" fontId="5" fillId="3" borderId="19" xfId="0" applyFont="1" applyFill="1" applyBorder="1" applyAlignment="1">
      <alignment horizontal="left" vertical="center"/>
    </xf>
    <xf numFmtId="0" fontId="7" fillId="0" borderId="18" xfId="0" applyFont="1" applyBorder="1" applyAlignment="1">
      <alignment horizontal="left" vertical="center"/>
    </xf>
    <xf numFmtId="0" fontId="4" fillId="0" borderId="19" xfId="0" applyFont="1" applyBorder="1" applyAlignment="1">
      <alignment horizontal="left" vertical="center" indent="2"/>
    </xf>
    <xf numFmtId="0" fontId="5" fillId="2" borderId="19" xfId="0" applyFont="1" applyFill="1" applyBorder="1" applyAlignment="1">
      <alignment vertical="center"/>
    </xf>
    <xf numFmtId="0" fontId="7" fillId="0" borderId="18" xfId="0" applyFont="1" applyBorder="1" applyAlignment="1">
      <alignment vertical="center"/>
    </xf>
    <xf numFmtId="0" fontId="4" fillId="0" borderId="19" xfId="2" applyFont="1" applyBorder="1" applyAlignment="1" applyProtection="1">
      <alignment horizontal="left" vertical="center" indent="2"/>
      <protection locked="0" hidden="1"/>
    </xf>
    <xf numFmtId="0" fontId="5" fillId="6" borderId="19" xfId="0" applyFont="1" applyFill="1" applyBorder="1" applyAlignment="1">
      <alignment vertical="center"/>
    </xf>
    <xf numFmtId="0" fontId="4" fillId="0" borderId="19" xfId="2" applyFont="1" applyBorder="1" applyAlignment="1" applyProtection="1">
      <alignment horizontal="left" indent="2"/>
      <protection locked="0" hidden="1"/>
    </xf>
    <xf numFmtId="0" fontId="7" fillId="4" borderId="1" xfId="0" applyFont="1" applyFill="1" applyBorder="1" applyAlignment="1">
      <alignment horizontal="left" vertical="center" wrapText="1"/>
    </xf>
    <xf numFmtId="164" fontId="10" fillId="0" borderId="20" xfId="0" applyNumberFormat="1" applyFont="1" applyBorder="1" applyAlignment="1">
      <alignment horizontal="left" vertical="center"/>
    </xf>
    <xf numFmtId="164" fontId="10" fillId="0" borderId="21" xfId="0" applyNumberFormat="1" applyFont="1" applyBorder="1" applyAlignment="1">
      <alignment horizontal="left" vertical="center"/>
    </xf>
    <xf numFmtId="164" fontId="10" fillId="0" borderId="22" xfId="0" applyNumberFormat="1" applyFont="1" applyBorder="1" applyAlignment="1">
      <alignment horizontal="left" vertical="center"/>
    </xf>
    <xf numFmtId="164" fontId="5" fillId="5" borderId="1" xfId="0" applyNumberFormat="1" applyFont="1" applyFill="1" applyBorder="1" applyAlignment="1">
      <alignment horizontal="left" vertical="center"/>
    </xf>
    <xf numFmtId="0" fontId="5" fillId="4" borderId="1" xfId="0" applyFont="1" applyFill="1" applyBorder="1" applyAlignment="1">
      <alignment vertical="center" wrapText="1"/>
    </xf>
    <xf numFmtId="164" fontId="10" fillId="0" borderId="20" xfId="0" applyNumberFormat="1" applyFont="1" applyBorder="1" applyAlignment="1">
      <alignment vertical="center"/>
    </xf>
    <xf numFmtId="164" fontId="10" fillId="0" borderId="21" xfId="0" applyNumberFormat="1" applyFont="1" applyBorder="1" applyAlignment="1">
      <alignment vertical="center"/>
    </xf>
    <xf numFmtId="164" fontId="10" fillId="0" borderId="22" xfId="0" applyNumberFormat="1" applyFont="1" applyBorder="1" applyAlignment="1">
      <alignment vertical="center"/>
    </xf>
    <xf numFmtId="164" fontId="4" fillId="0" borderId="10" xfId="1" applyNumberFormat="1" applyFont="1" applyFill="1" applyBorder="1" applyAlignment="1">
      <alignment vertical="center"/>
    </xf>
    <xf numFmtId="164" fontId="4" fillId="0" borderId="8" xfId="1" applyNumberFormat="1" applyFont="1" applyFill="1" applyBorder="1" applyAlignment="1">
      <alignment vertical="center"/>
    </xf>
    <xf numFmtId="0" fontId="7" fillId="4" borderId="25" xfId="0" applyFont="1" applyFill="1" applyBorder="1" applyAlignment="1">
      <alignment vertical="center" wrapText="1"/>
    </xf>
    <xf numFmtId="164" fontId="10" fillId="0" borderId="26" xfId="1" applyNumberFormat="1" applyFont="1" applyBorder="1" applyAlignment="1">
      <alignment vertical="center"/>
    </xf>
    <xf numFmtId="164" fontId="10" fillId="0" borderId="27" xfId="1" applyNumberFormat="1" applyFont="1" applyBorder="1" applyAlignment="1">
      <alignment vertical="center"/>
    </xf>
    <xf numFmtId="164" fontId="10" fillId="0" borderId="28" xfId="1" applyNumberFormat="1" applyFont="1" applyBorder="1" applyAlignment="1">
      <alignment vertical="center"/>
    </xf>
    <xf numFmtId="164" fontId="5" fillId="5" borderId="25" xfId="1" applyNumberFormat="1" applyFont="1" applyFill="1" applyBorder="1" applyAlignment="1">
      <alignment horizontal="left" vertical="center"/>
    </xf>
    <xf numFmtId="164" fontId="4" fillId="2" borderId="30" xfId="1" applyNumberFormat="1" applyFont="1" applyFill="1" applyBorder="1" applyAlignment="1">
      <alignment vertical="center"/>
    </xf>
    <xf numFmtId="0" fontId="5" fillId="4" borderId="25" xfId="0" applyFont="1" applyFill="1" applyBorder="1" applyAlignment="1">
      <alignment vertical="center" wrapText="1"/>
    </xf>
    <xf numFmtId="164" fontId="4" fillId="5" borderId="25" xfId="1" applyNumberFormat="1" applyFont="1" applyFill="1" applyBorder="1" applyAlignment="1">
      <alignment vertical="center"/>
    </xf>
    <xf numFmtId="164" fontId="5" fillId="2" borderId="31" xfId="1" applyNumberFormat="1" applyFont="1" applyFill="1" applyBorder="1"/>
    <xf numFmtId="0" fontId="5" fillId="2" borderId="34" xfId="0" applyFont="1" applyFill="1" applyBorder="1" applyAlignment="1">
      <alignment vertical="center"/>
    </xf>
    <xf numFmtId="0" fontId="5" fillId="0" borderId="45" xfId="0" applyFont="1" applyBorder="1" applyAlignment="1">
      <alignment horizontal="center" vertical="center" wrapText="1"/>
    </xf>
    <xf numFmtId="43" fontId="4" fillId="0" borderId="46" xfId="1" applyFont="1" applyBorder="1" applyProtection="1">
      <protection locked="0"/>
    </xf>
    <xf numFmtId="164" fontId="4" fillId="0" borderId="47" xfId="1" applyNumberFormat="1" applyFont="1" applyBorder="1" applyAlignment="1">
      <alignment vertical="center"/>
    </xf>
    <xf numFmtId="164" fontId="5" fillId="3" borderId="47" xfId="1" applyNumberFormat="1" applyFont="1" applyFill="1" applyBorder="1" applyAlignment="1">
      <alignment vertical="center"/>
    </xf>
    <xf numFmtId="164" fontId="4" fillId="0" borderId="46" xfId="1" applyNumberFormat="1" applyFont="1" applyBorder="1" applyAlignment="1">
      <alignment vertical="center"/>
    </xf>
    <xf numFmtId="164" fontId="5" fillId="2" borderId="47" xfId="1" applyNumberFormat="1" applyFont="1" applyFill="1" applyBorder="1" applyAlignment="1">
      <alignment vertical="center"/>
    </xf>
    <xf numFmtId="164" fontId="5" fillId="0" borderId="46" xfId="1" applyNumberFormat="1" applyFont="1" applyFill="1" applyBorder="1" applyAlignment="1">
      <alignment vertical="center"/>
    </xf>
    <xf numFmtId="164" fontId="4" fillId="0" borderId="47" xfId="1" applyNumberFormat="1" applyFont="1" applyBorder="1"/>
    <xf numFmtId="0" fontId="9" fillId="7" borderId="24" xfId="0" applyFont="1" applyFill="1" applyBorder="1" applyAlignment="1">
      <alignment vertical="top" wrapText="1"/>
    </xf>
    <xf numFmtId="0" fontId="3" fillId="0" borderId="51" xfId="0" applyFont="1" applyBorder="1" applyAlignment="1">
      <alignment horizontal="left" vertical="center" indent="1"/>
    </xf>
    <xf numFmtId="0" fontId="0" fillId="0" borderId="52" xfId="0" applyBorder="1" applyAlignment="1">
      <alignment horizontal="left" indent="1"/>
    </xf>
    <xf numFmtId="0" fontId="0" fillId="0" borderId="53" xfId="0" applyBorder="1" applyAlignment="1">
      <alignment horizontal="left" indent="1"/>
    </xf>
    <xf numFmtId="0" fontId="4" fillId="0" borderId="45" xfId="0" applyFont="1" applyBorder="1"/>
    <xf numFmtId="0" fontId="4" fillId="0" borderId="55" xfId="0" applyFont="1" applyBorder="1"/>
    <xf numFmtId="164" fontId="4" fillId="2" borderId="25" xfId="1" applyNumberFormat="1" applyFont="1" applyFill="1" applyBorder="1" applyAlignment="1">
      <alignment vertical="center"/>
    </xf>
    <xf numFmtId="164" fontId="4" fillId="0" borderId="56" xfId="0" applyNumberFormat="1" applyFont="1" applyBorder="1"/>
    <xf numFmtId="0" fontId="4" fillId="0" borderId="57" xfId="0" applyFont="1" applyBorder="1"/>
    <xf numFmtId="0" fontId="4" fillId="0" borderId="58" xfId="0" applyFont="1" applyBorder="1"/>
    <xf numFmtId="0" fontId="4" fillId="0" borderId="8" xfId="0" applyFont="1" applyBorder="1"/>
    <xf numFmtId="0" fontId="4" fillId="0" borderId="61" xfId="0" applyFont="1" applyBorder="1"/>
    <xf numFmtId="0" fontId="4" fillId="0" borderId="62" xfId="0" applyFont="1" applyBorder="1"/>
    <xf numFmtId="0" fontId="9" fillId="0" borderId="0" xfId="0" applyFont="1" applyAlignment="1">
      <alignment vertical="top"/>
    </xf>
    <xf numFmtId="0" fontId="16" fillId="0" borderId="0" xfId="0" applyFont="1" applyAlignment="1">
      <alignment vertical="center"/>
    </xf>
    <xf numFmtId="0" fontId="16" fillId="0" borderId="4" xfId="0" applyFont="1" applyBorder="1" applyAlignment="1">
      <alignment vertical="center"/>
    </xf>
    <xf numFmtId="0" fontId="16" fillId="2" borderId="4" xfId="0" applyFont="1" applyFill="1" applyBorder="1" applyAlignment="1">
      <alignment vertical="center"/>
    </xf>
    <xf numFmtId="0" fontId="16" fillId="5" borderId="4" xfId="0" applyFont="1" applyFill="1" applyBorder="1" applyAlignment="1">
      <alignment vertical="center"/>
    </xf>
    <xf numFmtId="0" fontId="18" fillId="0" borderId="4" xfId="0" applyFont="1" applyBorder="1" applyAlignment="1">
      <alignment vertical="center"/>
    </xf>
    <xf numFmtId="0" fontId="16" fillId="2" borderId="63" xfId="0" applyFont="1" applyFill="1" applyBorder="1" applyAlignment="1">
      <alignment vertical="center"/>
    </xf>
    <xf numFmtId="0" fontId="16" fillId="0" borderId="4" xfId="0" applyFont="1" applyBorder="1" applyAlignment="1">
      <alignment vertical="center" wrapText="1"/>
    </xf>
    <xf numFmtId="0" fontId="16" fillId="0" borderId="69" xfId="0" applyFont="1" applyBorder="1" applyAlignment="1">
      <alignment vertical="center"/>
    </xf>
    <xf numFmtId="0" fontId="19" fillId="5" borderId="4" xfId="0" applyFont="1" applyFill="1" applyBorder="1" applyAlignment="1">
      <alignment vertical="center"/>
    </xf>
    <xf numFmtId="0" fontId="19" fillId="5" borderId="63" xfId="0" applyFont="1" applyFill="1" applyBorder="1" applyAlignment="1">
      <alignment vertical="center"/>
    </xf>
    <xf numFmtId="0" fontId="19" fillId="0" borderId="4" xfId="0" applyFont="1" applyBorder="1" applyAlignment="1">
      <alignment vertical="center"/>
    </xf>
    <xf numFmtId="0" fontId="19" fillId="0" borderId="63" xfId="0" applyFont="1" applyBorder="1" applyAlignment="1">
      <alignment vertical="center"/>
    </xf>
    <xf numFmtId="0" fontId="19" fillId="2" borderId="4" xfId="0" applyFont="1" applyFill="1" applyBorder="1" applyAlignment="1">
      <alignment vertical="center"/>
    </xf>
    <xf numFmtId="0" fontId="19" fillId="0" borderId="0" xfId="0" applyFont="1" applyAlignment="1">
      <alignment vertical="center"/>
    </xf>
    <xf numFmtId="0" fontId="19" fillId="2" borderId="63" xfId="0" applyFont="1" applyFill="1" applyBorder="1" applyAlignment="1">
      <alignment vertical="center"/>
    </xf>
    <xf numFmtId="0" fontId="20" fillId="5" borderId="4" xfId="0" applyFont="1" applyFill="1" applyBorder="1" applyAlignment="1">
      <alignment vertical="center"/>
    </xf>
    <xf numFmtId="0" fontId="20" fillId="5" borderId="63" xfId="0" applyFont="1" applyFill="1" applyBorder="1" applyAlignment="1">
      <alignment vertical="center"/>
    </xf>
    <xf numFmtId="43" fontId="19" fillId="0" borderId="4" xfId="1" applyFont="1" applyBorder="1" applyAlignment="1">
      <alignment vertical="center"/>
    </xf>
    <xf numFmtId="43" fontId="19" fillId="5" borderId="4" xfId="1" applyFont="1" applyFill="1" applyBorder="1" applyAlignment="1">
      <alignment vertical="center"/>
    </xf>
    <xf numFmtId="0" fontId="4" fillId="0" borderId="0" xfId="0" applyFont="1" applyAlignment="1">
      <alignment vertical="center"/>
    </xf>
    <xf numFmtId="0" fontId="16" fillId="0" borderId="4" xfId="0" applyFont="1" applyBorder="1" applyAlignment="1">
      <alignment horizontal="right" vertical="center"/>
    </xf>
    <xf numFmtId="43" fontId="16" fillId="5" borderId="4" xfId="1" applyFont="1" applyFill="1" applyBorder="1" applyAlignment="1">
      <alignment vertical="center"/>
    </xf>
    <xf numFmtId="43" fontId="16" fillId="0" borderId="4" xfId="1" applyFont="1" applyBorder="1" applyAlignment="1">
      <alignment vertical="center"/>
    </xf>
    <xf numFmtId="43" fontId="16" fillId="2" borderId="4" xfId="1" applyFont="1" applyFill="1" applyBorder="1" applyAlignment="1">
      <alignment vertical="center"/>
    </xf>
    <xf numFmtId="0" fontId="0" fillId="0" borderId="49" xfId="0" applyBorder="1" applyAlignment="1">
      <alignment horizontal="center"/>
    </xf>
    <xf numFmtId="0" fontId="0" fillId="0" borderId="50" xfId="0" applyBorder="1" applyAlignment="1">
      <alignment horizontal="center"/>
    </xf>
    <xf numFmtId="0" fontId="0" fillId="0" borderId="32" xfId="0" applyBorder="1" applyAlignment="1">
      <alignment horizontal="center"/>
    </xf>
    <xf numFmtId="0" fontId="5" fillId="0" borderId="5" xfId="0" applyFont="1" applyBorder="1" applyAlignment="1">
      <alignment wrapText="1"/>
    </xf>
    <xf numFmtId="0" fontId="5" fillId="0" borderId="2" xfId="0" applyFont="1" applyBorder="1" applyAlignment="1">
      <alignment wrapText="1"/>
    </xf>
    <xf numFmtId="0" fontId="5" fillId="0" borderId="45" xfId="0" applyFont="1" applyBorder="1" applyAlignment="1">
      <alignment wrapText="1"/>
    </xf>
    <xf numFmtId="0" fontId="5" fillId="0" borderId="5" xfId="0" applyFont="1" applyBorder="1" applyAlignment="1">
      <alignment vertical="top" wrapText="1"/>
    </xf>
    <xf numFmtId="0" fontId="5" fillId="0" borderId="2" xfId="0" applyFont="1" applyBorder="1" applyAlignment="1">
      <alignment vertical="top" wrapText="1"/>
    </xf>
    <xf numFmtId="0" fontId="5" fillId="0" borderId="45" xfId="0" applyFont="1" applyBorder="1" applyAlignment="1">
      <alignment vertical="top" wrapText="1"/>
    </xf>
    <xf numFmtId="0" fontId="5" fillId="0" borderId="56" xfId="0" applyFont="1" applyBorder="1" applyAlignment="1">
      <alignment vertical="top" wrapText="1"/>
    </xf>
    <xf numFmtId="0" fontId="5" fillId="0" borderId="57" xfId="0" applyFont="1" applyBorder="1" applyAlignment="1">
      <alignment vertical="top" wrapText="1"/>
    </xf>
    <xf numFmtId="0" fontId="5" fillId="0" borderId="58" xfId="0" applyFont="1" applyBorder="1" applyAlignment="1">
      <alignment vertical="top" wrapText="1"/>
    </xf>
    <xf numFmtId="164" fontId="11" fillId="2" borderId="1" xfId="0" applyNumberFormat="1" applyFont="1" applyFill="1" applyBorder="1" applyAlignment="1">
      <alignment horizontal="center" vertical="center"/>
    </xf>
    <xf numFmtId="164" fontId="11" fillId="2" borderId="4" xfId="0" applyNumberFormat="1" applyFont="1" applyFill="1" applyBorder="1" applyAlignment="1">
      <alignment horizontal="center" vertical="center"/>
    </xf>
    <xf numFmtId="0" fontId="4" fillId="0" borderId="9" xfId="0" applyFont="1" applyBorder="1" applyAlignment="1">
      <alignment horizontal="left" vertical="top" wrapText="1" indent="2"/>
    </xf>
    <xf numFmtId="0" fontId="4" fillId="0" borderId="54" xfId="0" applyFont="1" applyBorder="1" applyAlignment="1">
      <alignment horizontal="left" vertical="top" wrapText="1" indent="2"/>
    </xf>
    <xf numFmtId="0" fontId="4" fillId="0" borderId="5" xfId="0" applyFont="1" applyBorder="1" applyAlignment="1">
      <alignment horizontal="left" vertical="top" wrapText="1" indent="2"/>
    </xf>
    <xf numFmtId="0" fontId="4" fillId="0" borderId="2" xfId="0" applyFont="1" applyBorder="1" applyAlignment="1">
      <alignment horizontal="left" vertical="top" wrapText="1" indent="2"/>
    </xf>
    <xf numFmtId="0" fontId="4" fillId="0" borderId="45" xfId="0" applyFont="1" applyBorder="1" applyAlignment="1">
      <alignment horizontal="left" vertical="top" wrapText="1" indent="2"/>
    </xf>
    <xf numFmtId="0" fontId="9" fillId="7" borderId="35" xfId="0" applyFont="1" applyFill="1" applyBorder="1" applyAlignment="1">
      <alignment vertical="top"/>
    </xf>
    <xf numFmtId="0" fontId="9" fillId="7" borderId="36" xfId="0" applyFont="1" applyFill="1" applyBorder="1" applyAlignment="1">
      <alignment vertical="top"/>
    </xf>
    <xf numFmtId="0" fontId="9" fillId="7" borderId="37" xfId="0" applyFont="1" applyFill="1" applyBorder="1" applyAlignment="1">
      <alignment vertical="top"/>
    </xf>
    <xf numFmtId="0" fontId="5" fillId="0" borderId="2" xfId="0" applyFont="1" applyBorder="1" applyAlignment="1">
      <alignment horizontal="center" vertical="center" wrapText="1"/>
    </xf>
    <xf numFmtId="0" fontId="4" fillId="0" borderId="38" xfId="0" quotePrefix="1" applyFont="1" applyBorder="1" applyAlignment="1">
      <alignment horizontal="left" vertical="top" wrapText="1" indent="2"/>
    </xf>
    <xf numFmtId="0" fontId="4" fillId="0" borderId="9" xfId="0" quotePrefix="1" applyFont="1" applyBorder="1" applyAlignment="1">
      <alignment horizontal="left" vertical="top" wrapText="1" indent="2"/>
    </xf>
    <xf numFmtId="0" fontId="4" fillId="0" borderId="54" xfId="0" quotePrefix="1" applyFont="1" applyBorder="1" applyAlignment="1">
      <alignment horizontal="left" vertical="top" wrapText="1" indent="2"/>
    </xf>
    <xf numFmtId="0" fontId="9" fillId="7" borderId="39" xfId="0" applyFont="1" applyFill="1" applyBorder="1" applyAlignment="1">
      <alignment horizontal="center" vertical="center" wrapText="1"/>
    </xf>
    <xf numFmtId="0" fontId="9" fillId="7" borderId="43" xfId="0" applyFont="1" applyFill="1" applyBorder="1" applyAlignment="1">
      <alignment horizontal="center" vertical="center" wrapText="1"/>
    </xf>
    <xf numFmtId="0" fontId="9" fillId="7" borderId="48" xfId="0" applyFont="1" applyFill="1" applyBorder="1" applyAlignment="1">
      <alignment horizontal="center" vertical="center" wrapText="1"/>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6" fillId="0" borderId="17" xfId="0" applyFont="1" applyBorder="1" applyAlignment="1">
      <alignment horizontal="left"/>
    </xf>
    <xf numFmtId="0" fontId="6" fillId="0" borderId="15" xfId="0" applyFont="1" applyBorder="1" applyAlignment="1">
      <alignment horizontal="left"/>
    </xf>
    <xf numFmtId="0" fontId="6" fillId="0" borderId="44" xfId="0" applyFont="1" applyBorder="1" applyAlignment="1">
      <alignment horizontal="left"/>
    </xf>
    <xf numFmtId="0" fontId="9" fillId="7" borderId="36" xfId="0" applyFont="1" applyFill="1" applyBorder="1" applyAlignment="1">
      <alignment horizontal="left" vertical="top" wrapText="1"/>
    </xf>
    <xf numFmtId="0" fontId="9" fillId="7" borderId="37" xfId="0" applyFont="1" applyFill="1" applyBorder="1" applyAlignment="1">
      <alignment horizontal="left" vertical="top" wrapText="1"/>
    </xf>
    <xf numFmtId="0" fontId="5" fillId="2" borderId="3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64" fontId="11" fillId="2" borderId="33" xfId="0" applyNumberFormat="1" applyFont="1" applyFill="1" applyBorder="1" applyAlignment="1">
      <alignment horizontal="center" vertical="center"/>
    </xf>
    <xf numFmtId="164" fontId="11" fillId="2" borderId="29" xfId="0" applyNumberFormat="1" applyFont="1" applyFill="1" applyBorder="1" applyAlignment="1">
      <alignment horizontal="center" vertical="center"/>
    </xf>
    <xf numFmtId="0" fontId="5" fillId="2" borderId="59"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60" xfId="0" applyFont="1" applyFill="1" applyBorder="1" applyAlignment="1">
      <alignment horizontal="center" vertical="center"/>
    </xf>
    <xf numFmtId="0" fontId="17" fillId="0" borderId="37" xfId="0" applyFont="1" applyBorder="1" applyAlignment="1">
      <alignment horizontal="center" vertical="center"/>
    </xf>
    <xf numFmtId="0" fontId="17" fillId="0" borderId="4" xfId="0" applyFont="1" applyBorder="1" applyAlignment="1">
      <alignment horizontal="center" vertical="center"/>
    </xf>
    <xf numFmtId="0" fontId="16" fillId="0" borderId="65" xfId="0" applyFont="1" applyBorder="1" applyAlignment="1">
      <alignment horizontal="right" vertical="center" wrapText="1" readingOrder="2"/>
    </xf>
    <xf numFmtId="0" fontId="16" fillId="0" borderId="66" xfId="0" applyFont="1" applyBorder="1" applyAlignment="1">
      <alignment horizontal="right" vertical="center" wrapText="1" readingOrder="2"/>
    </xf>
    <xf numFmtId="0" fontId="16" fillId="0" borderId="59" xfId="0" applyFont="1" applyBorder="1" applyAlignment="1">
      <alignment horizontal="right" vertical="center" wrapText="1" readingOrder="2"/>
    </xf>
    <xf numFmtId="0" fontId="16" fillId="0" borderId="63" xfId="0" applyFont="1" applyBorder="1" applyAlignment="1">
      <alignment horizontal="right" vertical="center" wrapText="1"/>
    </xf>
    <xf numFmtId="0" fontId="16" fillId="0" borderId="64" xfId="0" applyFont="1" applyBorder="1" applyAlignment="1">
      <alignment horizontal="right" vertical="center" wrapText="1"/>
    </xf>
    <xf numFmtId="0" fontId="16" fillId="0" borderId="1" xfId="0" applyFont="1" applyBorder="1" applyAlignment="1">
      <alignment horizontal="right" vertical="center" wrapText="1"/>
    </xf>
    <xf numFmtId="0" fontId="16" fillId="0" borderId="63" xfId="0" applyFont="1" applyBorder="1" applyAlignment="1">
      <alignment horizontal="right" vertical="center" wrapText="1" readingOrder="2"/>
    </xf>
    <xf numFmtId="0" fontId="16" fillId="0" borderId="64" xfId="0" applyFont="1" applyBorder="1" applyAlignment="1">
      <alignment horizontal="right" vertical="center" wrapText="1" readingOrder="2"/>
    </xf>
    <xf numFmtId="0" fontId="16" fillId="0" borderId="1" xfId="0" applyFont="1" applyBorder="1" applyAlignment="1">
      <alignment horizontal="right" vertical="center" wrapText="1" readingOrder="2"/>
    </xf>
    <xf numFmtId="0" fontId="16" fillId="0" borderId="35" xfId="0" applyFont="1" applyBorder="1" applyAlignment="1">
      <alignment horizontal="center" vertical="center"/>
    </xf>
    <xf numFmtId="0" fontId="16" fillId="0" borderId="37" xfId="0" applyFont="1" applyBorder="1" applyAlignment="1">
      <alignment horizontal="center" vertical="center"/>
    </xf>
    <xf numFmtId="0" fontId="17" fillId="0" borderId="67" xfId="0" applyFont="1" applyBorder="1" applyAlignment="1">
      <alignment horizontal="center" vertical="center"/>
    </xf>
    <xf numFmtId="0" fontId="17" fillId="0" borderId="68" xfId="0" applyFont="1" applyBorder="1" applyAlignment="1">
      <alignment horizontal="center" vertical="center"/>
    </xf>
    <xf numFmtId="0" fontId="15" fillId="2" borderId="63" xfId="0" applyFont="1" applyFill="1" applyBorder="1" applyAlignment="1">
      <alignment horizontal="center" vertical="center"/>
    </xf>
    <xf numFmtId="0" fontId="15" fillId="2" borderId="64" xfId="0" applyFont="1" applyFill="1" applyBorder="1" applyAlignment="1">
      <alignment horizontal="center" vertical="center"/>
    </xf>
    <xf numFmtId="0" fontId="15" fillId="2" borderId="1" xfId="0" applyFont="1" applyFill="1" applyBorder="1" applyAlignment="1">
      <alignment horizontal="center" vertical="center"/>
    </xf>
    <xf numFmtId="0" fontId="16" fillId="5" borderId="63" xfId="0" applyFont="1" applyFill="1" applyBorder="1" applyAlignment="1">
      <alignment horizontal="center" vertical="center"/>
    </xf>
    <xf numFmtId="0" fontId="16" fillId="5" borderId="64" xfId="0" applyFont="1" applyFill="1" applyBorder="1" applyAlignment="1">
      <alignment horizontal="center" vertical="center"/>
    </xf>
    <xf numFmtId="0" fontId="16" fillId="0" borderId="4" xfId="0" applyFont="1" applyBorder="1" applyAlignment="1">
      <alignment horizontal="center" vertical="center"/>
    </xf>
    <xf numFmtId="0" fontId="17" fillId="0" borderId="4" xfId="0" applyFont="1" applyBorder="1" applyAlignment="1">
      <alignment horizontal="center" vertical="center" wrapText="1"/>
    </xf>
    <xf numFmtId="0" fontId="16" fillId="2" borderId="65" xfId="0" applyFont="1" applyFill="1" applyBorder="1" applyAlignment="1">
      <alignment horizontal="center" vertical="center"/>
    </xf>
    <xf numFmtId="0" fontId="16" fillId="2" borderId="66" xfId="0" applyFont="1" applyFill="1" applyBorder="1" applyAlignment="1">
      <alignment horizontal="center" vertical="center"/>
    </xf>
    <xf numFmtId="0" fontId="19" fillId="2" borderId="4" xfId="0" applyFont="1" applyFill="1" applyBorder="1" applyAlignment="1">
      <alignment horizontal="right" vertical="center"/>
    </xf>
    <xf numFmtId="0" fontId="19" fillId="2" borderId="63" xfId="0" applyFont="1" applyFill="1" applyBorder="1" applyAlignment="1">
      <alignment horizontal="right" vertical="center"/>
    </xf>
    <xf numFmtId="43" fontId="16" fillId="2" borderId="4" xfId="0" applyNumberFormat="1" applyFont="1" applyFill="1" applyBorder="1" applyAlignment="1">
      <alignment vertical="center"/>
    </xf>
    <xf numFmtId="43" fontId="16" fillId="0" borderId="4" xfId="0" applyNumberFormat="1" applyFont="1" applyBorder="1" applyAlignment="1">
      <alignment vertical="center"/>
    </xf>
  </cellXfs>
  <cellStyles count="3">
    <cellStyle name="Comma" xfId="1" builtinId="3"/>
    <cellStyle name="Normal" xfId="0" builtinId="0"/>
    <cellStyle name="Normal 2" xfId="2" xr:uid="{CB60AEF0-B99C-4F8D-9E8E-06C51838BCDB}"/>
  </cellStyles>
  <dxfs count="0"/>
  <tableStyles count="0" defaultTableStyle="TableStyleMedium2" defaultPivotStyle="PivotStyleLight16"/>
  <colors>
    <mruColors>
      <color rgb="FFBFF0EF"/>
      <color rgb="FF009999"/>
      <color rgb="FF00F0EA"/>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57052-1CCE-4598-A282-51CC86ED492D}">
  <sheetPr>
    <pageSetUpPr fitToPage="1"/>
  </sheetPr>
  <dimension ref="A1:L67"/>
  <sheetViews>
    <sheetView topLeftCell="A40" zoomScaleNormal="100" zoomScaleSheetLayoutView="115" workbookViewId="0">
      <selection activeCell="D73" sqref="D73"/>
    </sheetView>
  </sheetViews>
  <sheetFormatPr defaultRowHeight="15.75"/>
  <cols>
    <col min="1" max="1" width="18.42578125" style="91" customWidth="1"/>
    <col min="2" max="2" width="36" customWidth="1"/>
    <col min="3" max="3" width="10.7109375" customWidth="1"/>
    <col min="4" max="4" width="12.42578125" customWidth="1"/>
    <col min="5" max="12" width="10.7109375" customWidth="1"/>
  </cols>
  <sheetData>
    <row r="1" spans="1:12" ht="15" customHeight="1">
      <c r="A1" s="135" t="s">
        <v>0</v>
      </c>
      <c r="B1" s="79" t="s">
        <v>1</v>
      </c>
      <c r="C1" s="80"/>
      <c r="D1" s="80"/>
      <c r="E1" s="80"/>
      <c r="F1" s="80"/>
      <c r="G1" s="80"/>
      <c r="H1" s="80"/>
      <c r="I1" s="80"/>
      <c r="J1" s="80"/>
      <c r="K1" s="80"/>
      <c r="L1" s="81"/>
    </row>
    <row r="2" spans="1:12" ht="15">
      <c r="A2" s="136"/>
      <c r="B2" s="122" t="s">
        <v>2</v>
      </c>
      <c r="C2" s="123"/>
      <c r="D2" s="123"/>
      <c r="E2" s="123"/>
      <c r="F2" s="123"/>
      <c r="G2" s="123"/>
      <c r="H2" s="123"/>
      <c r="I2" s="123"/>
      <c r="J2" s="123"/>
      <c r="K2" s="123"/>
      <c r="L2" s="124"/>
    </row>
    <row r="3" spans="1:12" ht="29.25" customHeight="1">
      <c r="A3" s="136"/>
      <c r="B3" s="140" t="s">
        <v>3</v>
      </c>
      <c r="C3" s="130"/>
      <c r="D3" s="130"/>
      <c r="E3" s="130"/>
      <c r="F3" s="130"/>
      <c r="G3" s="130"/>
      <c r="H3" s="130"/>
      <c r="I3" s="130"/>
      <c r="J3" s="130"/>
      <c r="K3" s="130"/>
      <c r="L3" s="131"/>
    </row>
    <row r="4" spans="1:12" ht="15">
      <c r="A4" s="136"/>
      <c r="B4" s="119" t="s">
        <v>4</v>
      </c>
      <c r="C4" s="120"/>
      <c r="D4" s="120"/>
      <c r="E4" s="120"/>
      <c r="F4" s="120"/>
      <c r="G4" s="120"/>
      <c r="H4" s="120"/>
      <c r="I4" s="120"/>
      <c r="J4" s="120"/>
      <c r="K4" s="120"/>
      <c r="L4" s="121"/>
    </row>
    <row r="5" spans="1:12" ht="42.75" customHeight="1">
      <c r="A5" s="136"/>
      <c r="B5" s="140" t="s">
        <v>5</v>
      </c>
      <c r="C5" s="130"/>
      <c r="D5" s="130"/>
      <c r="E5" s="130"/>
      <c r="F5" s="130"/>
      <c r="G5" s="130"/>
      <c r="H5" s="130"/>
      <c r="I5" s="130"/>
      <c r="J5" s="130"/>
      <c r="K5" s="130"/>
      <c r="L5" s="131"/>
    </row>
    <row r="6" spans="1:12" ht="15">
      <c r="A6" s="136"/>
      <c r="B6" s="119" t="s">
        <v>6</v>
      </c>
      <c r="C6" s="120"/>
      <c r="D6" s="120"/>
      <c r="E6" s="120"/>
      <c r="F6" s="120"/>
      <c r="G6" s="120"/>
      <c r="H6" s="120"/>
      <c r="I6" s="120"/>
      <c r="J6" s="120"/>
      <c r="K6" s="120"/>
      <c r="L6" s="121"/>
    </row>
    <row r="7" spans="1:12" ht="15" customHeight="1">
      <c r="A7" s="136"/>
      <c r="B7" s="139" t="s">
        <v>7</v>
      </c>
      <c r="C7" s="140"/>
      <c r="D7" s="140"/>
      <c r="E7" s="140"/>
      <c r="F7" s="140"/>
      <c r="G7" s="140"/>
      <c r="H7" s="140"/>
      <c r="I7" s="140"/>
      <c r="J7" s="140"/>
      <c r="K7" s="140"/>
      <c r="L7" s="141"/>
    </row>
    <row r="8" spans="1:12" ht="15">
      <c r="A8" s="136"/>
      <c r="B8" s="119" t="s">
        <v>8</v>
      </c>
      <c r="C8" s="120"/>
      <c r="D8" s="120"/>
      <c r="E8" s="120"/>
      <c r="F8" s="120"/>
      <c r="G8" s="120"/>
      <c r="H8" s="120"/>
      <c r="I8" s="120"/>
      <c r="J8" s="120"/>
      <c r="K8" s="120"/>
      <c r="L8" s="121"/>
    </row>
    <row r="9" spans="1:12" s="35" customFormat="1" ht="30" customHeight="1">
      <c r="A9" s="136"/>
      <c r="B9" s="130" t="s">
        <v>9</v>
      </c>
      <c r="C9" s="130"/>
      <c r="D9" s="130"/>
      <c r="E9" s="130"/>
      <c r="F9" s="130"/>
      <c r="G9" s="130"/>
      <c r="H9" s="130"/>
      <c r="I9" s="130"/>
      <c r="J9" s="130"/>
      <c r="K9" s="130"/>
      <c r="L9" s="131"/>
    </row>
    <row r="10" spans="1:12" ht="15" customHeight="1">
      <c r="A10" s="136"/>
      <c r="B10" s="122" t="s">
        <v>10</v>
      </c>
      <c r="C10" s="123"/>
      <c r="D10" s="123"/>
      <c r="E10" s="123"/>
      <c r="F10" s="123"/>
      <c r="G10" s="123"/>
      <c r="H10" s="123"/>
      <c r="I10" s="123"/>
      <c r="J10" s="123"/>
      <c r="K10" s="123"/>
      <c r="L10" s="124"/>
    </row>
    <row r="11" spans="1:12" ht="15">
      <c r="A11" s="136"/>
      <c r="B11" s="119" t="s">
        <v>11</v>
      </c>
      <c r="C11" s="120"/>
      <c r="D11" s="120"/>
      <c r="E11" s="120"/>
      <c r="F11" s="120"/>
      <c r="G11" s="120"/>
      <c r="H11" s="120"/>
      <c r="I11" s="120"/>
      <c r="J11" s="120"/>
      <c r="K11" s="120"/>
      <c r="L11" s="121"/>
    </row>
    <row r="12" spans="1:12" ht="17.25" customHeight="1">
      <c r="A12" s="136"/>
      <c r="B12" s="132" t="s">
        <v>12</v>
      </c>
      <c r="C12" s="133"/>
      <c r="D12" s="133"/>
      <c r="E12" s="133"/>
      <c r="F12" s="133"/>
      <c r="G12" s="133"/>
      <c r="H12" s="133"/>
      <c r="I12" s="133"/>
      <c r="J12" s="133"/>
      <c r="K12" s="133"/>
      <c r="L12" s="134"/>
    </row>
    <row r="13" spans="1:12" ht="18.75" customHeight="1">
      <c r="A13" s="137"/>
      <c r="B13" s="125" t="s">
        <v>13</v>
      </c>
      <c r="C13" s="126"/>
      <c r="D13" s="126"/>
      <c r="E13" s="126"/>
      <c r="F13" s="126"/>
      <c r="G13" s="126"/>
      <c r="H13" s="126"/>
      <c r="I13" s="126"/>
      <c r="J13" s="126"/>
      <c r="K13" s="126"/>
      <c r="L13" s="127"/>
    </row>
    <row r="14" spans="1:12" ht="12" customHeight="1">
      <c r="A14" s="151" t="s">
        <v>14</v>
      </c>
      <c r="B14" s="158" t="s">
        <v>15</v>
      </c>
      <c r="C14" s="159"/>
      <c r="D14" s="159"/>
      <c r="E14" s="160"/>
      <c r="F14" s="88"/>
      <c r="G14" s="89"/>
      <c r="H14" s="89"/>
      <c r="I14" s="89"/>
      <c r="J14" s="89"/>
      <c r="K14" s="89"/>
      <c r="L14" s="90"/>
    </row>
    <row r="15" spans="1:12" ht="12" customHeight="1">
      <c r="A15" s="151"/>
      <c r="B15" s="49" t="s">
        <v>16</v>
      </c>
      <c r="C15" s="22" t="s">
        <v>17</v>
      </c>
      <c r="D15" s="23" t="s">
        <v>18</v>
      </c>
      <c r="E15" s="60" t="s">
        <v>19</v>
      </c>
      <c r="F15" s="2"/>
      <c r="G15" s="3"/>
      <c r="H15" s="3"/>
      <c r="I15" s="3"/>
      <c r="J15" s="3"/>
      <c r="K15" s="3"/>
      <c r="L15" s="82"/>
    </row>
    <row r="16" spans="1:12" ht="12" customHeight="1">
      <c r="A16" s="151"/>
      <c r="B16" s="50" t="s">
        <v>20</v>
      </c>
      <c r="C16" s="17">
        <v>1</v>
      </c>
      <c r="D16" s="17">
        <v>10000</v>
      </c>
      <c r="E16" s="61">
        <f>C16*D16</f>
        <v>10000</v>
      </c>
      <c r="F16" s="2"/>
      <c r="G16" s="3"/>
      <c r="H16" s="3"/>
      <c r="I16" s="3"/>
      <c r="J16" s="3"/>
      <c r="K16" s="3"/>
      <c r="L16" s="82"/>
    </row>
    <row r="17" spans="1:12" ht="12" customHeight="1">
      <c r="A17" s="151"/>
      <c r="B17" s="51" t="s">
        <v>21</v>
      </c>
      <c r="C17" s="36">
        <v>1</v>
      </c>
      <c r="D17" s="18">
        <v>10000</v>
      </c>
      <c r="E17" s="62">
        <f>C17*D17</f>
        <v>10000</v>
      </c>
      <c r="F17" s="2"/>
      <c r="G17" s="3"/>
      <c r="H17" s="3"/>
      <c r="I17" s="3"/>
      <c r="J17" s="3"/>
      <c r="K17" s="3"/>
      <c r="L17" s="82"/>
    </row>
    <row r="18" spans="1:12" ht="12" customHeight="1">
      <c r="A18" s="151"/>
      <c r="B18" s="51"/>
      <c r="C18" s="36"/>
      <c r="D18" s="18"/>
      <c r="E18" s="62">
        <f t="shared" ref="E18:E20" si="0">C18*D18</f>
        <v>0</v>
      </c>
      <c r="F18" s="2"/>
      <c r="G18" s="3"/>
      <c r="H18" s="3"/>
      <c r="I18" s="3"/>
      <c r="J18" s="3"/>
      <c r="K18" s="3"/>
      <c r="L18" s="82"/>
    </row>
    <row r="19" spans="1:12" ht="12" customHeight="1">
      <c r="A19" s="151"/>
      <c r="B19" s="51"/>
      <c r="C19" s="36"/>
      <c r="D19" s="18"/>
      <c r="E19" s="62">
        <f t="shared" si="0"/>
        <v>0</v>
      </c>
      <c r="F19" s="2"/>
      <c r="G19" s="3"/>
      <c r="H19" s="3"/>
      <c r="I19" s="3"/>
      <c r="J19" s="3"/>
      <c r="K19" s="3"/>
      <c r="L19" s="82"/>
    </row>
    <row r="20" spans="1:12" ht="12" customHeight="1">
      <c r="A20" s="151"/>
      <c r="B20" s="52"/>
      <c r="C20" s="37"/>
      <c r="D20" s="19"/>
      <c r="E20" s="63">
        <f t="shared" si="0"/>
        <v>0</v>
      </c>
      <c r="F20" s="2"/>
      <c r="G20" s="3"/>
      <c r="H20" s="3"/>
      <c r="I20" s="3"/>
      <c r="J20" s="3"/>
      <c r="K20" s="3"/>
      <c r="L20" s="82"/>
    </row>
    <row r="21" spans="1:12" ht="12" customHeight="1">
      <c r="A21" s="151"/>
      <c r="B21" s="53" t="s">
        <v>22</v>
      </c>
      <c r="C21" s="21">
        <f>SUM(C16:C20)</f>
        <v>2</v>
      </c>
      <c r="D21" s="21">
        <f>SUM(D16:D20)</f>
        <v>20000</v>
      </c>
      <c r="E21" s="64">
        <f>SUM(E16:E20)</f>
        <v>20000</v>
      </c>
      <c r="F21" s="2"/>
      <c r="G21" s="3"/>
      <c r="H21" s="3"/>
      <c r="I21" s="3"/>
      <c r="J21" s="3"/>
      <c r="K21" s="3"/>
      <c r="L21" s="82"/>
    </row>
    <row r="22" spans="1:12" ht="12" customHeight="1">
      <c r="A22" s="151"/>
      <c r="B22" s="156" t="s">
        <v>23</v>
      </c>
      <c r="C22" s="157"/>
      <c r="D22" s="157"/>
      <c r="E22" s="65">
        <f>E21*12</f>
        <v>240000</v>
      </c>
      <c r="F22" s="2"/>
      <c r="G22" s="3"/>
      <c r="H22" s="3"/>
      <c r="I22" s="5"/>
      <c r="J22" s="5"/>
      <c r="K22" s="5"/>
      <c r="L22" s="83"/>
    </row>
    <row r="23" spans="1:12" ht="12" customHeight="1">
      <c r="A23" s="151"/>
      <c r="B23" s="7"/>
      <c r="C23" s="8"/>
      <c r="D23" s="58"/>
      <c r="E23" s="59"/>
      <c r="F23" s="3"/>
      <c r="G23" s="3"/>
      <c r="H23" s="3"/>
      <c r="I23" s="5"/>
      <c r="J23" s="5"/>
      <c r="K23" s="5"/>
      <c r="L23" s="83"/>
    </row>
    <row r="24" spans="1:12" ht="12" customHeight="1">
      <c r="A24" s="151"/>
      <c r="B24" s="153" t="s">
        <v>24</v>
      </c>
      <c r="C24" s="154"/>
      <c r="D24" s="155"/>
      <c r="E24" s="11"/>
      <c r="F24" s="13"/>
      <c r="G24" s="3"/>
      <c r="H24" s="3"/>
      <c r="I24" s="5"/>
      <c r="J24" s="5"/>
      <c r="K24" s="5"/>
      <c r="L24" s="83"/>
    </row>
    <row r="25" spans="1:12" ht="12" customHeight="1">
      <c r="A25" s="151"/>
      <c r="B25" s="54" t="s">
        <v>25</v>
      </c>
      <c r="C25" s="4" t="s">
        <v>26</v>
      </c>
      <c r="D25" s="66" t="s">
        <v>27</v>
      </c>
      <c r="E25" s="11"/>
      <c r="F25" s="3"/>
      <c r="G25" s="3"/>
      <c r="H25" s="3"/>
      <c r="I25" s="5"/>
      <c r="J25" s="5"/>
      <c r="K25" s="5"/>
      <c r="L25" s="83"/>
    </row>
    <row r="26" spans="1:12" ht="12" customHeight="1">
      <c r="A26" s="151"/>
      <c r="B26" s="55" t="s">
        <v>28</v>
      </c>
      <c r="C26" s="17"/>
      <c r="D26" s="61">
        <v>5000</v>
      </c>
      <c r="E26" s="11"/>
      <c r="F26" s="3"/>
      <c r="G26" s="3"/>
      <c r="H26" s="3"/>
      <c r="I26" s="5"/>
      <c r="J26" s="5"/>
      <c r="K26" s="5"/>
      <c r="L26" s="83"/>
    </row>
    <row r="27" spans="1:12" ht="12" customHeight="1">
      <c r="A27" s="151"/>
      <c r="B27" s="56" t="s">
        <v>29</v>
      </c>
      <c r="C27" s="18"/>
      <c r="D27" s="62"/>
      <c r="E27" s="11"/>
      <c r="F27" s="3"/>
      <c r="G27" s="3"/>
      <c r="H27" s="3"/>
      <c r="I27" s="5"/>
      <c r="J27" s="5"/>
      <c r="K27" s="5"/>
      <c r="L27" s="83"/>
    </row>
    <row r="28" spans="1:12" ht="12" customHeight="1">
      <c r="A28" s="151"/>
      <c r="B28" s="57"/>
      <c r="C28" s="19"/>
      <c r="D28" s="63"/>
      <c r="E28" s="11"/>
      <c r="F28" s="3"/>
      <c r="G28" s="3"/>
      <c r="H28" s="3"/>
      <c r="I28" s="5"/>
      <c r="J28" s="5"/>
      <c r="K28" s="5"/>
      <c r="L28" s="83"/>
    </row>
    <row r="29" spans="1:12" ht="12" customHeight="1">
      <c r="A29" s="151"/>
      <c r="B29" s="53" t="s">
        <v>30</v>
      </c>
      <c r="C29" s="20"/>
      <c r="D29" s="67">
        <f>SUM(D26:D28)</f>
        <v>5000</v>
      </c>
      <c r="E29" s="11"/>
      <c r="F29" s="3"/>
      <c r="G29" s="3"/>
      <c r="H29" s="3"/>
      <c r="I29" s="5"/>
      <c r="J29" s="5"/>
      <c r="K29" s="5"/>
      <c r="L29" s="83"/>
    </row>
    <row r="30" spans="1:12" ht="12" customHeight="1">
      <c r="A30" s="151"/>
      <c r="B30" s="156" t="s">
        <v>31</v>
      </c>
      <c r="C30" s="157"/>
      <c r="D30" s="65">
        <f>D29*12</f>
        <v>60000</v>
      </c>
      <c r="E30" s="11"/>
      <c r="F30" s="3"/>
      <c r="G30" s="3"/>
      <c r="H30" s="3"/>
      <c r="I30" s="3"/>
      <c r="J30" s="3"/>
      <c r="K30" s="5"/>
      <c r="L30" s="83"/>
    </row>
    <row r="31" spans="1:12" ht="12" customHeight="1">
      <c r="A31" s="151"/>
      <c r="B31" s="7"/>
      <c r="C31" s="8"/>
      <c r="D31" s="8"/>
      <c r="E31" s="12"/>
      <c r="F31" s="3"/>
      <c r="G31" s="3"/>
      <c r="H31" s="3"/>
      <c r="I31" s="3"/>
      <c r="J31" s="3"/>
      <c r="K31" s="5"/>
      <c r="L31" s="83"/>
    </row>
    <row r="32" spans="1:12" ht="12" customHeight="1">
      <c r="A32" s="151"/>
      <c r="B32" s="153" t="s">
        <v>32</v>
      </c>
      <c r="C32" s="154"/>
      <c r="D32" s="154"/>
      <c r="E32" s="155"/>
      <c r="F32" s="9"/>
      <c r="G32" s="10"/>
      <c r="H32" s="10"/>
      <c r="I32" s="3"/>
      <c r="J32" s="3"/>
      <c r="K32" s="5"/>
      <c r="L32" s="83"/>
    </row>
    <row r="33" spans="1:12" ht="12" customHeight="1">
      <c r="A33" s="151"/>
      <c r="B33" s="54" t="s">
        <v>33</v>
      </c>
      <c r="C33" s="4" t="s">
        <v>34</v>
      </c>
      <c r="D33" s="4" t="s">
        <v>35</v>
      </c>
      <c r="E33" s="66" t="s">
        <v>36</v>
      </c>
      <c r="F33" s="6"/>
      <c r="G33" s="138"/>
      <c r="H33" s="138"/>
      <c r="I33" s="3"/>
      <c r="J33" s="3"/>
      <c r="K33" s="5"/>
      <c r="L33" s="83"/>
    </row>
    <row r="34" spans="1:12" ht="12" customHeight="1">
      <c r="A34" s="151"/>
      <c r="B34" s="50" t="s">
        <v>29</v>
      </c>
      <c r="C34" s="17">
        <v>500</v>
      </c>
      <c r="D34" s="17">
        <v>200</v>
      </c>
      <c r="E34" s="61">
        <v>50</v>
      </c>
      <c r="F34" s="2"/>
      <c r="G34" s="3"/>
      <c r="H34" s="3"/>
      <c r="I34" s="3"/>
      <c r="J34" s="3"/>
      <c r="K34" s="5"/>
      <c r="L34" s="83"/>
    </row>
    <row r="35" spans="1:12" ht="12" customHeight="1">
      <c r="A35" s="151"/>
      <c r="B35" s="51" t="s">
        <v>37</v>
      </c>
      <c r="C35" s="18">
        <v>5</v>
      </c>
      <c r="D35" s="18">
        <v>5</v>
      </c>
      <c r="E35" s="62">
        <v>50</v>
      </c>
      <c r="F35" s="2"/>
      <c r="G35" s="3"/>
      <c r="H35" s="3"/>
      <c r="I35" s="3"/>
      <c r="J35" s="3"/>
      <c r="K35" s="5"/>
      <c r="L35" s="83"/>
    </row>
    <row r="36" spans="1:12" ht="12" customHeight="1">
      <c r="A36" s="151"/>
      <c r="B36" s="52"/>
      <c r="C36" s="19"/>
      <c r="D36" s="19"/>
      <c r="E36" s="63"/>
      <c r="F36" s="2"/>
      <c r="G36" s="3"/>
      <c r="H36" s="3"/>
      <c r="I36" s="3"/>
      <c r="J36" s="3"/>
      <c r="K36" s="5"/>
      <c r="L36" s="83"/>
    </row>
    <row r="37" spans="1:12" ht="12" customHeight="1">
      <c r="A37" s="151"/>
      <c r="B37" s="53" t="s">
        <v>38</v>
      </c>
      <c r="C37" s="20">
        <f>SUM(C34:C36)</f>
        <v>505</v>
      </c>
      <c r="D37" s="20">
        <f>SUM(D34:D36)</f>
        <v>205</v>
      </c>
      <c r="E37" s="67">
        <f>SUM(E34:E36)</f>
        <v>100</v>
      </c>
      <c r="F37" s="16"/>
      <c r="G37" s="3"/>
      <c r="H37" s="3"/>
      <c r="I37" s="3"/>
      <c r="J37" s="3"/>
      <c r="K37" s="5"/>
      <c r="L37" s="83"/>
    </row>
    <row r="38" spans="1:12" ht="12" customHeight="1">
      <c r="A38" s="152"/>
      <c r="B38" s="128" t="s">
        <v>39</v>
      </c>
      <c r="C38" s="129"/>
      <c r="D38" s="129"/>
      <c r="E38" s="84">
        <f>(E37+D37+C37)*12</f>
        <v>9720</v>
      </c>
      <c r="F38" s="85"/>
      <c r="G38" s="86"/>
      <c r="H38" s="86"/>
      <c r="I38" s="86"/>
      <c r="J38" s="86"/>
      <c r="K38" s="86"/>
      <c r="L38" s="87"/>
    </row>
    <row r="39" spans="1:12" s="1" customFormat="1" ht="15" customHeight="1">
      <c r="A39" s="142" t="s">
        <v>40</v>
      </c>
      <c r="B39" s="145" t="s">
        <v>41</v>
      </c>
      <c r="C39" s="146"/>
      <c r="D39" s="146"/>
      <c r="E39" s="146"/>
      <c r="F39" s="146"/>
      <c r="G39" s="146"/>
      <c r="H39" s="146"/>
      <c r="I39" s="146"/>
      <c r="J39" s="146"/>
      <c r="K39" s="146"/>
      <c r="L39" s="147"/>
    </row>
    <row r="40" spans="1:12" s="1" customFormat="1" ht="15" customHeight="1">
      <c r="A40" s="143"/>
      <c r="B40" s="148" t="s">
        <v>42</v>
      </c>
      <c r="C40" s="149"/>
      <c r="D40" s="149"/>
      <c r="E40" s="149"/>
      <c r="F40" s="149"/>
      <c r="G40" s="149"/>
      <c r="H40" s="149"/>
      <c r="I40" s="149"/>
      <c r="J40" s="149"/>
      <c r="K40" s="149"/>
      <c r="L40" s="150"/>
    </row>
    <row r="41" spans="1:12" s="1" customFormat="1" ht="15" customHeight="1">
      <c r="A41" s="143"/>
      <c r="B41" s="14"/>
      <c r="C41" s="15" t="s">
        <v>43</v>
      </c>
      <c r="D41" s="15" t="s">
        <v>44</v>
      </c>
      <c r="E41" s="15" t="s">
        <v>45</v>
      </c>
      <c r="F41" s="15" t="s">
        <v>46</v>
      </c>
      <c r="G41" s="15" t="s">
        <v>47</v>
      </c>
      <c r="H41" s="15" t="s">
        <v>48</v>
      </c>
      <c r="I41" s="15" t="s">
        <v>49</v>
      </c>
      <c r="J41" s="15" t="s">
        <v>50</v>
      </c>
      <c r="K41" s="15" t="s">
        <v>51</v>
      </c>
      <c r="L41" s="70" t="s">
        <v>52</v>
      </c>
    </row>
    <row r="42" spans="1:12" s="1" customFormat="1" ht="15" customHeight="1">
      <c r="A42" s="143"/>
      <c r="B42" s="39" t="s">
        <v>53</v>
      </c>
      <c r="C42" s="31"/>
      <c r="D42" s="32"/>
      <c r="E42" s="33"/>
      <c r="F42" s="33"/>
      <c r="G42" s="33"/>
      <c r="H42" s="33"/>
      <c r="I42" s="33"/>
      <c r="J42" s="33"/>
      <c r="K42" s="33"/>
      <c r="L42" s="71"/>
    </row>
    <row r="43" spans="1:12" s="1" customFormat="1" ht="15" customHeight="1">
      <c r="A43" s="143"/>
      <c r="B43" s="40" t="s">
        <v>54</v>
      </c>
      <c r="C43" s="24"/>
      <c r="D43" s="25"/>
      <c r="E43" s="25"/>
      <c r="F43" s="25"/>
      <c r="G43" s="25"/>
      <c r="H43" s="25"/>
      <c r="I43" s="25"/>
      <c r="J43" s="25"/>
      <c r="K43" s="25"/>
      <c r="L43" s="72"/>
    </row>
    <row r="44" spans="1:12" s="1" customFormat="1" ht="15" customHeight="1">
      <c r="A44" s="143"/>
      <c r="B44" s="40" t="s">
        <v>55</v>
      </c>
      <c r="C44" s="24"/>
      <c r="D44" s="25"/>
      <c r="E44" s="25"/>
      <c r="F44" s="25"/>
      <c r="G44" s="25"/>
      <c r="H44" s="25"/>
      <c r="I44" s="25"/>
      <c r="J44" s="25"/>
      <c r="K44" s="25"/>
      <c r="L44" s="72"/>
    </row>
    <row r="45" spans="1:12" s="1" customFormat="1" ht="15" customHeight="1">
      <c r="A45" s="143"/>
      <c r="B45" s="41" t="s">
        <v>56</v>
      </c>
      <c r="C45" s="26">
        <f>SUM(C43:C44)</f>
        <v>0</v>
      </c>
      <c r="D45" s="26">
        <f t="shared" ref="D45:L45" si="1">SUM(D43:D44)</f>
        <v>0</v>
      </c>
      <c r="E45" s="26">
        <f t="shared" si="1"/>
        <v>0</v>
      </c>
      <c r="F45" s="26">
        <f t="shared" si="1"/>
        <v>0</v>
      </c>
      <c r="G45" s="26">
        <f t="shared" si="1"/>
        <v>0</v>
      </c>
      <c r="H45" s="26">
        <f t="shared" si="1"/>
        <v>0</v>
      </c>
      <c r="I45" s="26">
        <f t="shared" si="1"/>
        <v>0</v>
      </c>
      <c r="J45" s="26">
        <f t="shared" si="1"/>
        <v>0</v>
      </c>
      <c r="K45" s="26">
        <f t="shared" si="1"/>
        <v>0</v>
      </c>
      <c r="L45" s="73">
        <f t="shared" si="1"/>
        <v>0</v>
      </c>
    </row>
    <row r="46" spans="1:12" s="1" customFormat="1" ht="15" customHeight="1">
      <c r="A46" s="143"/>
      <c r="B46" s="42" t="s">
        <v>57</v>
      </c>
      <c r="C46" s="34"/>
      <c r="D46" s="34"/>
      <c r="E46" s="34"/>
      <c r="F46" s="34"/>
      <c r="G46" s="34"/>
      <c r="H46" s="34"/>
      <c r="I46" s="34"/>
      <c r="J46" s="34"/>
      <c r="K46" s="34"/>
      <c r="L46" s="74"/>
    </row>
    <row r="47" spans="1:12" s="1" customFormat="1" ht="15" customHeight="1">
      <c r="A47" s="143"/>
      <c r="B47" s="40" t="s">
        <v>58</v>
      </c>
      <c r="C47" s="27"/>
      <c r="D47" s="27"/>
      <c r="E47" s="27"/>
      <c r="F47" s="27"/>
      <c r="G47" s="27"/>
      <c r="H47" s="27"/>
      <c r="I47" s="27"/>
      <c r="J47" s="27"/>
      <c r="K47" s="27"/>
      <c r="L47" s="72"/>
    </row>
    <row r="48" spans="1:12" s="1" customFormat="1" ht="15" customHeight="1">
      <c r="A48" s="143"/>
      <c r="B48" s="40" t="s">
        <v>59</v>
      </c>
      <c r="C48" s="27"/>
      <c r="D48" s="27"/>
      <c r="E48" s="27"/>
      <c r="F48" s="27"/>
      <c r="G48" s="27"/>
      <c r="H48" s="27"/>
      <c r="I48" s="27"/>
      <c r="J48" s="27"/>
      <c r="K48" s="27"/>
      <c r="L48" s="72"/>
    </row>
    <row r="49" spans="1:12" s="1" customFormat="1" ht="15" customHeight="1">
      <c r="A49" s="143"/>
      <c r="B49" s="41" t="s">
        <v>60</v>
      </c>
      <c r="C49" s="26">
        <f>SUM(C47:C48)</f>
        <v>0</v>
      </c>
      <c r="D49" s="26">
        <f t="shared" ref="D49:L49" si="2">SUM(D47:D48)</f>
        <v>0</v>
      </c>
      <c r="E49" s="26">
        <f t="shared" si="2"/>
        <v>0</v>
      </c>
      <c r="F49" s="26">
        <f t="shared" si="2"/>
        <v>0</v>
      </c>
      <c r="G49" s="26">
        <f t="shared" si="2"/>
        <v>0</v>
      </c>
      <c r="H49" s="26">
        <f t="shared" si="2"/>
        <v>0</v>
      </c>
      <c r="I49" s="26">
        <f t="shared" si="2"/>
        <v>0</v>
      </c>
      <c r="J49" s="26">
        <f t="shared" si="2"/>
        <v>0</v>
      </c>
      <c r="K49" s="26">
        <f t="shared" si="2"/>
        <v>0</v>
      </c>
      <c r="L49" s="73">
        <f t="shared" si="2"/>
        <v>0</v>
      </c>
    </row>
    <row r="50" spans="1:12" s="1" customFormat="1" ht="15" customHeight="1">
      <c r="A50" s="143"/>
      <c r="B50" s="43" t="s">
        <v>61</v>
      </c>
      <c r="C50" s="27">
        <f t="shared" ref="C50:L50" si="3">C45*0.08</f>
        <v>0</v>
      </c>
      <c r="D50" s="27">
        <f t="shared" si="3"/>
        <v>0</v>
      </c>
      <c r="E50" s="27">
        <f t="shared" si="3"/>
        <v>0</v>
      </c>
      <c r="F50" s="27">
        <f t="shared" si="3"/>
        <v>0</v>
      </c>
      <c r="G50" s="27">
        <f t="shared" si="3"/>
        <v>0</v>
      </c>
      <c r="H50" s="27">
        <f t="shared" si="3"/>
        <v>0</v>
      </c>
      <c r="I50" s="27">
        <f t="shared" si="3"/>
        <v>0</v>
      </c>
      <c r="J50" s="27">
        <f t="shared" si="3"/>
        <v>0</v>
      </c>
      <c r="K50" s="27">
        <f t="shared" si="3"/>
        <v>0</v>
      </c>
      <c r="L50" s="72">
        <f t="shared" si="3"/>
        <v>0</v>
      </c>
    </row>
    <row r="51" spans="1:12" s="1" customFormat="1" ht="15" customHeight="1">
      <c r="A51" s="143"/>
      <c r="B51" s="44" t="s">
        <v>62</v>
      </c>
      <c r="C51" s="28">
        <f t="shared" ref="C51:L51" si="4">C45-C49-C50</f>
        <v>0</v>
      </c>
      <c r="D51" s="28">
        <f t="shared" si="4"/>
        <v>0</v>
      </c>
      <c r="E51" s="28">
        <f t="shared" si="4"/>
        <v>0</v>
      </c>
      <c r="F51" s="28">
        <f t="shared" si="4"/>
        <v>0</v>
      </c>
      <c r="G51" s="28">
        <f t="shared" si="4"/>
        <v>0</v>
      </c>
      <c r="H51" s="28">
        <f t="shared" si="4"/>
        <v>0</v>
      </c>
      <c r="I51" s="28">
        <f t="shared" si="4"/>
        <v>0</v>
      </c>
      <c r="J51" s="28">
        <f t="shared" si="4"/>
        <v>0</v>
      </c>
      <c r="K51" s="28">
        <f t="shared" si="4"/>
        <v>0</v>
      </c>
      <c r="L51" s="75">
        <f t="shared" si="4"/>
        <v>0</v>
      </c>
    </row>
    <row r="52" spans="1:12" s="1" customFormat="1" ht="15" customHeight="1">
      <c r="A52" s="143"/>
      <c r="B52" s="45" t="s">
        <v>63</v>
      </c>
      <c r="C52" s="38"/>
      <c r="D52" s="38"/>
      <c r="E52" s="38"/>
      <c r="F52" s="38"/>
      <c r="G52" s="38"/>
      <c r="H52" s="38"/>
      <c r="I52" s="38"/>
      <c r="J52" s="38"/>
      <c r="K52" s="38"/>
      <c r="L52" s="76"/>
    </row>
    <row r="53" spans="1:12" s="1" customFormat="1" ht="15" customHeight="1">
      <c r="A53" s="143"/>
      <c r="B53" s="46" t="s">
        <v>64</v>
      </c>
      <c r="C53" s="27">
        <f>E22</f>
        <v>240000</v>
      </c>
      <c r="D53" s="27"/>
      <c r="E53" s="27"/>
      <c r="F53" s="27"/>
      <c r="G53" s="27"/>
      <c r="H53" s="27"/>
      <c r="I53" s="27"/>
      <c r="J53" s="27"/>
      <c r="K53" s="27"/>
      <c r="L53" s="72"/>
    </row>
    <row r="54" spans="1:12" s="1" customFormat="1" ht="15" customHeight="1">
      <c r="A54" s="143"/>
      <c r="B54" s="46" t="s">
        <v>65</v>
      </c>
      <c r="C54" s="27">
        <f>D30</f>
        <v>60000</v>
      </c>
      <c r="D54" s="27"/>
      <c r="E54" s="27"/>
      <c r="F54" s="27"/>
      <c r="G54" s="27"/>
      <c r="H54" s="27"/>
      <c r="I54" s="27"/>
      <c r="J54" s="27"/>
      <c r="K54" s="27"/>
      <c r="L54" s="72"/>
    </row>
    <row r="55" spans="1:12" s="1" customFormat="1" ht="15" customHeight="1">
      <c r="A55" s="143"/>
      <c r="B55" s="46" t="s">
        <v>66</v>
      </c>
      <c r="C55" s="27">
        <f>E38</f>
        <v>9720</v>
      </c>
      <c r="D55" s="27"/>
      <c r="E55" s="27"/>
      <c r="F55" s="27"/>
      <c r="G55" s="27"/>
      <c r="H55" s="27"/>
      <c r="I55" s="27"/>
      <c r="J55" s="27"/>
      <c r="K55" s="27"/>
      <c r="L55" s="72"/>
    </row>
    <row r="56" spans="1:12" s="1" customFormat="1" ht="15" customHeight="1">
      <c r="A56" s="143"/>
      <c r="B56" s="46" t="s">
        <v>67</v>
      </c>
      <c r="C56" s="27"/>
      <c r="D56" s="27"/>
      <c r="E56" s="27"/>
      <c r="F56" s="27"/>
      <c r="G56" s="27"/>
      <c r="H56" s="27"/>
      <c r="I56" s="27"/>
      <c r="J56" s="27"/>
      <c r="K56" s="27"/>
      <c r="L56" s="72"/>
    </row>
    <row r="57" spans="1:12" s="1" customFormat="1" ht="15" customHeight="1">
      <c r="A57" s="143"/>
      <c r="B57" s="46" t="s">
        <v>67</v>
      </c>
      <c r="C57" s="27"/>
      <c r="D57" s="27"/>
      <c r="E57" s="27"/>
      <c r="F57" s="27"/>
      <c r="G57" s="27"/>
      <c r="H57" s="27"/>
      <c r="I57" s="27"/>
      <c r="J57" s="27"/>
      <c r="K57" s="27"/>
      <c r="L57" s="72"/>
    </row>
    <row r="58" spans="1:12" s="1" customFormat="1" ht="15" customHeight="1">
      <c r="A58" s="143"/>
      <c r="B58" s="46" t="s">
        <v>67</v>
      </c>
      <c r="C58" s="27"/>
      <c r="D58" s="27"/>
      <c r="E58" s="27"/>
      <c r="F58" s="27"/>
      <c r="G58" s="27"/>
      <c r="H58" s="27"/>
      <c r="I58" s="27"/>
      <c r="J58" s="27"/>
      <c r="K58" s="27"/>
      <c r="L58" s="72"/>
    </row>
    <row r="59" spans="1:12" s="1" customFormat="1" ht="15" customHeight="1">
      <c r="A59" s="143"/>
      <c r="B59" s="46"/>
      <c r="C59" s="27"/>
      <c r="D59" s="27"/>
      <c r="E59" s="27"/>
      <c r="F59" s="27"/>
      <c r="G59" s="27"/>
      <c r="H59" s="27"/>
      <c r="I59" s="27"/>
      <c r="J59" s="27"/>
      <c r="K59" s="27"/>
      <c r="L59" s="72"/>
    </row>
    <row r="60" spans="1:12" s="1" customFormat="1" ht="15" customHeight="1">
      <c r="A60" s="143"/>
      <c r="B60" s="46"/>
      <c r="C60" s="27"/>
      <c r="D60" s="27"/>
      <c r="E60" s="27"/>
      <c r="F60" s="27"/>
      <c r="G60" s="27"/>
      <c r="H60" s="27"/>
      <c r="I60" s="27"/>
      <c r="J60" s="27"/>
      <c r="K60" s="27"/>
      <c r="L60" s="72"/>
    </row>
    <row r="61" spans="1:12" s="1" customFormat="1" ht="15" customHeight="1">
      <c r="A61" s="143"/>
      <c r="B61" s="46"/>
      <c r="C61" s="27"/>
      <c r="D61" s="27"/>
      <c r="E61" s="27"/>
      <c r="F61" s="27"/>
      <c r="G61" s="27"/>
      <c r="H61" s="27"/>
      <c r="I61" s="27"/>
      <c r="J61" s="27"/>
      <c r="K61" s="27"/>
      <c r="L61" s="72"/>
    </row>
    <row r="62" spans="1:12" ht="15" customHeight="1">
      <c r="A62" s="143"/>
      <c r="B62" s="47" t="s">
        <v>68</v>
      </c>
      <c r="C62" s="29">
        <f>SUM(C53:C61)</f>
        <v>309720</v>
      </c>
      <c r="D62" s="29">
        <f t="shared" ref="D62:L62" si="5">SUM(D53:D61)</f>
        <v>0</v>
      </c>
      <c r="E62" s="29">
        <f t="shared" si="5"/>
        <v>0</v>
      </c>
      <c r="F62" s="29">
        <f t="shared" si="5"/>
        <v>0</v>
      </c>
      <c r="G62" s="29">
        <f t="shared" si="5"/>
        <v>0</v>
      </c>
      <c r="H62" s="29">
        <f t="shared" si="5"/>
        <v>0</v>
      </c>
      <c r="I62" s="29">
        <f t="shared" si="5"/>
        <v>0</v>
      </c>
      <c r="J62" s="29">
        <f t="shared" si="5"/>
        <v>0</v>
      </c>
      <c r="K62" s="29">
        <f t="shared" si="5"/>
        <v>0</v>
      </c>
      <c r="L62" s="29">
        <f t="shared" si="5"/>
        <v>0</v>
      </c>
    </row>
    <row r="63" spans="1:12" ht="15" customHeight="1">
      <c r="A63" s="143"/>
      <c r="B63" s="44" t="s">
        <v>69</v>
      </c>
      <c r="C63" s="30">
        <f t="shared" ref="C63" si="6">C51-C62</f>
        <v>-309720</v>
      </c>
      <c r="D63" s="30">
        <f t="shared" ref="D63:L63" si="7">D51-D62</f>
        <v>0</v>
      </c>
      <c r="E63" s="30">
        <f t="shared" si="7"/>
        <v>0</v>
      </c>
      <c r="F63" s="30">
        <f t="shared" si="7"/>
        <v>0</v>
      </c>
      <c r="G63" s="30">
        <f t="shared" si="7"/>
        <v>0</v>
      </c>
      <c r="H63" s="30">
        <f t="shared" si="7"/>
        <v>0</v>
      </c>
      <c r="I63" s="30">
        <f t="shared" si="7"/>
        <v>0</v>
      </c>
      <c r="J63" s="30">
        <f t="shared" si="7"/>
        <v>0</v>
      </c>
      <c r="K63" s="30">
        <f t="shared" si="7"/>
        <v>0</v>
      </c>
      <c r="L63" s="30">
        <f t="shared" si="7"/>
        <v>0</v>
      </c>
    </row>
    <row r="64" spans="1:12" ht="15" customHeight="1">
      <c r="A64" s="143"/>
      <c r="B64" s="48" t="s">
        <v>70</v>
      </c>
      <c r="C64" s="24">
        <f>IF(C63&gt;500000,((C63-500000)*0.15),0)</f>
        <v>0</v>
      </c>
      <c r="D64" s="24">
        <f t="shared" ref="D64:L64" si="8">IF(D63&gt;500000,((D63-500000)*0.15),0)</f>
        <v>0</v>
      </c>
      <c r="E64" s="24">
        <f t="shared" si="8"/>
        <v>0</v>
      </c>
      <c r="F64" s="24">
        <f t="shared" si="8"/>
        <v>0</v>
      </c>
      <c r="G64" s="24">
        <f t="shared" si="8"/>
        <v>0</v>
      </c>
      <c r="H64" s="24">
        <f t="shared" si="8"/>
        <v>0</v>
      </c>
      <c r="I64" s="24">
        <f t="shared" si="8"/>
        <v>0</v>
      </c>
      <c r="J64" s="24">
        <f t="shared" si="8"/>
        <v>0</v>
      </c>
      <c r="K64" s="24">
        <f t="shared" si="8"/>
        <v>0</v>
      </c>
      <c r="L64" s="77">
        <f t="shared" si="8"/>
        <v>0</v>
      </c>
    </row>
    <row r="65" spans="1:12" ht="15" customHeight="1">
      <c r="A65" s="143"/>
      <c r="B65" s="48" t="s">
        <v>71</v>
      </c>
      <c r="C65" s="24"/>
      <c r="D65" s="24"/>
      <c r="E65" s="24"/>
      <c r="F65" s="24"/>
      <c r="G65" s="24"/>
      <c r="H65" s="24"/>
      <c r="I65" s="24"/>
      <c r="J65" s="24"/>
      <c r="K65" s="24"/>
      <c r="L65" s="77"/>
    </row>
    <row r="66" spans="1:12" ht="15" customHeight="1">
      <c r="A66" s="144"/>
      <c r="B66" s="69" t="s">
        <v>72</v>
      </c>
      <c r="C66" s="68">
        <f>C63-C64-C65</f>
        <v>-309720</v>
      </c>
      <c r="D66" s="68">
        <f t="shared" ref="D66:L66" si="9">D63-D64-D65</f>
        <v>0</v>
      </c>
      <c r="E66" s="68">
        <f t="shared" si="9"/>
        <v>0</v>
      </c>
      <c r="F66" s="68">
        <f t="shared" si="9"/>
        <v>0</v>
      </c>
      <c r="G66" s="68">
        <f t="shared" si="9"/>
        <v>0</v>
      </c>
      <c r="H66" s="68">
        <f t="shared" si="9"/>
        <v>0</v>
      </c>
      <c r="I66" s="68">
        <f t="shared" si="9"/>
        <v>0</v>
      </c>
      <c r="J66" s="68">
        <f t="shared" si="9"/>
        <v>0</v>
      </c>
      <c r="K66" s="68">
        <f t="shared" si="9"/>
        <v>0</v>
      </c>
      <c r="L66" s="68">
        <f t="shared" si="9"/>
        <v>0</v>
      </c>
    </row>
    <row r="67" spans="1:12" ht="53.25" customHeight="1">
      <c r="A67" s="78" t="s">
        <v>73</v>
      </c>
      <c r="B67" s="116"/>
      <c r="C67" s="117"/>
      <c r="D67" s="117"/>
      <c r="E67" s="117"/>
      <c r="F67" s="117"/>
      <c r="G67" s="117"/>
      <c r="H67" s="117"/>
      <c r="I67" s="117"/>
      <c r="J67" s="117"/>
      <c r="K67" s="117"/>
      <c r="L67" s="118"/>
    </row>
  </sheetData>
  <mergeCells count="25">
    <mergeCell ref="A39:A66"/>
    <mergeCell ref="B39:L39"/>
    <mergeCell ref="B40:L40"/>
    <mergeCell ref="A14:A38"/>
    <mergeCell ref="B24:D24"/>
    <mergeCell ref="B30:C30"/>
    <mergeCell ref="B32:E32"/>
    <mergeCell ref="B14:E14"/>
    <mergeCell ref="B22:D22"/>
    <mergeCell ref="A1:A13"/>
    <mergeCell ref="B2:L2"/>
    <mergeCell ref="B4:L4"/>
    <mergeCell ref="B6:L6"/>
    <mergeCell ref="G33:H33"/>
    <mergeCell ref="B7:L7"/>
    <mergeCell ref="B3:L3"/>
    <mergeCell ref="B5:L5"/>
    <mergeCell ref="B67:L67"/>
    <mergeCell ref="B8:L8"/>
    <mergeCell ref="B10:L10"/>
    <mergeCell ref="B11:L11"/>
    <mergeCell ref="B13:L13"/>
    <mergeCell ref="B38:D38"/>
    <mergeCell ref="B9:L9"/>
    <mergeCell ref="B12:L12"/>
  </mergeCells>
  <phoneticPr fontId="12" type="noConversion"/>
  <pageMargins left="0.25" right="0.25" top="0.75" bottom="0.75" header="0.3" footer="0.3"/>
  <pageSetup paperSize="9" scale="89" fitToHeight="0" orientation="landscape" horizontalDpi="1200" verticalDpi="1200" r:id="rId1"/>
  <rowBreaks count="1" manualBreakCount="1">
    <brk id="38"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94381-2B7C-4367-A246-F6154B3F00DC}">
  <sheetPr>
    <pageSetUpPr fitToPage="1"/>
  </sheetPr>
  <dimension ref="D1:O64"/>
  <sheetViews>
    <sheetView showGridLines="0" tabSelected="1" topLeftCell="A5" zoomScale="130" zoomScaleNormal="130" zoomScaleSheetLayoutView="115" workbookViewId="0">
      <selection activeCell="X55" sqref="X55"/>
    </sheetView>
  </sheetViews>
  <sheetFormatPr defaultRowHeight="18.75"/>
  <cols>
    <col min="4" max="9" width="9.140625" style="92"/>
    <col min="10" max="10" width="7.85546875" style="92" customWidth="1"/>
    <col min="11" max="13" width="12.85546875" style="92" customWidth="1"/>
    <col min="14" max="14" width="35.140625" style="92" customWidth="1"/>
    <col min="15" max="15" width="23.85546875" style="92" customWidth="1"/>
  </cols>
  <sheetData>
    <row r="1" spans="4:15" ht="19.5" thickBot="1">
      <c r="D1" s="174" t="s">
        <v>74</v>
      </c>
      <c r="E1" s="175"/>
      <c r="F1" s="175"/>
      <c r="G1" s="175"/>
      <c r="H1" s="175"/>
      <c r="I1" s="175"/>
      <c r="J1" s="175"/>
      <c r="K1" s="175"/>
      <c r="L1" s="175"/>
      <c r="M1" s="175"/>
      <c r="N1" s="175"/>
      <c r="O1" s="99"/>
    </row>
    <row r="2" spans="4:15">
      <c r="D2" s="163" t="s">
        <v>75</v>
      </c>
      <c r="E2" s="164"/>
      <c r="F2" s="164"/>
      <c r="G2" s="164"/>
      <c r="H2" s="164"/>
      <c r="I2" s="164"/>
      <c r="J2" s="164"/>
      <c r="K2" s="164"/>
      <c r="L2" s="164"/>
      <c r="M2" s="164"/>
      <c r="N2" s="165"/>
      <c r="O2" s="161" t="s">
        <v>76</v>
      </c>
    </row>
    <row r="3" spans="4:15">
      <c r="D3" s="166" t="s">
        <v>77</v>
      </c>
      <c r="E3" s="167"/>
      <c r="F3" s="167"/>
      <c r="G3" s="167"/>
      <c r="H3" s="167"/>
      <c r="I3" s="167"/>
      <c r="J3" s="167"/>
      <c r="K3" s="167"/>
      <c r="L3" s="167"/>
      <c r="M3" s="167"/>
      <c r="N3" s="168"/>
      <c r="O3" s="162"/>
    </row>
    <row r="4" spans="4:15">
      <c r="D4" s="166" t="s">
        <v>78</v>
      </c>
      <c r="E4" s="167"/>
      <c r="F4" s="167"/>
      <c r="G4" s="167"/>
      <c r="H4" s="167"/>
      <c r="I4" s="167"/>
      <c r="J4" s="167"/>
      <c r="K4" s="167"/>
      <c r="L4" s="167"/>
      <c r="M4" s="167"/>
      <c r="N4" s="168"/>
      <c r="O4" s="162"/>
    </row>
    <row r="5" spans="4:15" ht="38.25" customHeight="1">
      <c r="D5" s="169" t="s">
        <v>79</v>
      </c>
      <c r="E5" s="170"/>
      <c r="F5" s="170"/>
      <c r="G5" s="170"/>
      <c r="H5" s="170"/>
      <c r="I5" s="170"/>
      <c r="J5" s="170"/>
      <c r="K5" s="170"/>
      <c r="L5" s="170"/>
      <c r="M5" s="170"/>
      <c r="N5" s="171"/>
      <c r="O5" s="162"/>
    </row>
    <row r="6" spans="4:15">
      <c r="D6" s="166" t="s">
        <v>80</v>
      </c>
      <c r="E6" s="167"/>
      <c r="F6" s="167"/>
      <c r="G6" s="167"/>
      <c r="H6" s="167"/>
      <c r="I6" s="167"/>
      <c r="J6" s="167"/>
      <c r="K6" s="167"/>
      <c r="L6" s="167"/>
      <c r="M6" s="167"/>
      <c r="N6" s="168"/>
      <c r="O6" s="162"/>
    </row>
    <row r="7" spans="4:15" ht="34.5" customHeight="1">
      <c r="D7" s="169" t="s">
        <v>81</v>
      </c>
      <c r="E7" s="170"/>
      <c r="F7" s="170"/>
      <c r="G7" s="170"/>
      <c r="H7" s="170"/>
      <c r="I7" s="170"/>
      <c r="J7" s="170"/>
      <c r="K7" s="170"/>
      <c r="L7" s="170"/>
      <c r="M7" s="170"/>
      <c r="N7" s="171"/>
      <c r="O7" s="162"/>
    </row>
    <row r="8" spans="4:15" s="35" customFormat="1">
      <c r="D8" s="169" t="s">
        <v>82</v>
      </c>
      <c r="E8" s="170"/>
      <c r="F8" s="170"/>
      <c r="G8" s="170"/>
      <c r="H8" s="170"/>
      <c r="I8" s="170"/>
      <c r="J8" s="170"/>
      <c r="K8" s="170"/>
      <c r="L8" s="170"/>
      <c r="M8" s="170"/>
      <c r="N8" s="171"/>
      <c r="O8" s="162"/>
    </row>
    <row r="9" spans="4:15" ht="38.25" customHeight="1">
      <c r="D9" s="169" t="s">
        <v>83</v>
      </c>
      <c r="E9" s="170"/>
      <c r="F9" s="170"/>
      <c r="G9" s="170"/>
      <c r="H9" s="170"/>
      <c r="I9" s="170"/>
      <c r="J9" s="170"/>
      <c r="K9" s="170"/>
      <c r="L9" s="170"/>
      <c r="M9" s="170"/>
      <c r="N9" s="171"/>
      <c r="O9" s="162"/>
    </row>
    <row r="10" spans="4:15" ht="38.25" customHeight="1">
      <c r="D10" s="169" t="s">
        <v>84</v>
      </c>
      <c r="E10" s="170"/>
      <c r="F10" s="170"/>
      <c r="G10" s="170"/>
      <c r="H10" s="170"/>
      <c r="I10" s="170"/>
      <c r="J10" s="170"/>
      <c r="K10" s="170"/>
      <c r="L10" s="170"/>
      <c r="M10" s="170"/>
      <c r="N10" s="171"/>
      <c r="O10" s="162"/>
    </row>
    <row r="11" spans="4:15">
      <c r="D11" s="169" t="s">
        <v>85</v>
      </c>
      <c r="E11" s="170"/>
      <c r="F11" s="170"/>
      <c r="G11" s="170"/>
      <c r="H11" s="170"/>
      <c r="I11" s="170"/>
      <c r="J11" s="170"/>
      <c r="K11" s="170"/>
      <c r="L11" s="170"/>
      <c r="M11" s="170"/>
      <c r="N11" s="171"/>
      <c r="O11" s="162"/>
    </row>
    <row r="12" spans="4:15" s="111" customFormat="1" ht="15.75" customHeight="1">
      <c r="D12" s="92"/>
      <c r="E12" s="92"/>
      <c r="F12" s="92"/>
      <c r="G12" s="92"/>
      <c r="H12" s="92"/>
      <c r="I12" s="92"/>
      <c r="J12" s="92"/>
      <c r="K12" s="183" t="s">
        <v>86</v>
      </c>
      <c r="L12" s="184"/>
      <c r="M12" s="184"/>
      <c r="N12" s="184"/>
      <c r="O12" s="182" t="s">
        <v>87</v>
      </c>
    </row>
    <row r="13" spans="4:15" ht="12" customHeight="1">
      <c r="K13" s="107" t="s">
        <v>88</v>
      </c>
      <c r="L13" s="107" t="s">
        <v>89</v>
      </c>
      <c r="M13" s="107" t="s">
        <v>90</v>
      </c>
      <c r="N13" s="108" t="s">
        <v>91</v>
      </c>
      <c r="O13" s="182"/>
    </row>
    <row r="14" spans="4:15" ht="12" customHeight="1">
      <c r="K14" s="109">
        <f>L14*M14</f>
        <v>10000</v>
      </c>
      <c r="L14" s="109">
        <v>10000</v>
      </c>
      <c r="M14" s="109">
        <v>1</v>
      </c>
      <c r="N14" s="103" t="s">
        <v>92</v>
      </c>
      <c r="O14" s="182"/>
    </row>
    <row r="15" spans="4:15" ht="12" customHeight="1">
      <c r="K15" s="109">
        <f>L15*M15</f>
        <v>10000</v>
      </c>
      <c r="L15" s="109">
        <v>10000</v>
      </c>
      <c r="M15" s="109">
        <v>1</v>
      </c>
      <c r="N15" s="103" t="s">
        <v>93</v>
      </c>
      <c r="O15" s="182"/>
    </row>
    <row r="16" spans="4:15" ht="12" customHeight="1">
      <c r="K16" s="109">
        <f t="shared" ref="K16:K18" si="0">L16*M16</f>
        <v>0</v>
      </c>
      <c r="L16" s="109"/>
      <c r="M16" s="109"/>
      <c r="N16" s="103"/>
      <c r="O16" s="182"/>
    </row>
    <row r="17" spans="4:15" ht="12" customHeight="1">
      <c r="K17" s="109">
        <f t="shared" si="0"/>
        <v>0</v>
      </c>
      <c r="L17" s="109"/>
      <c r="M17" s="109"/>
      <c r="N17" s="103"/>
      <c r="O17" s="182"/>
    </row>
    <row r="18" spans="4:15" ht="12" customHeight="1">
      <c r="K18" s="110">
        <f>SUM(K14:K17)</f>
        <v>20000</v>
      </c>
      <c r="L18" s="110">
        <f t="shared" ref="L18:M18" si="1">SUM(L14:L17)</f>
        <v>20000</v>
      </c>
      <c r="M18" s="110">
        <f t="shared" si="1"/>
        <v>2</v>
      </c>
      <c r="N18" s="101" t="s">
        <v>94</v>
      </c>
      <c r="O18" s="182"/>
    </row>
    <row r="19" spans="4:15" ht="12" customHeight="1">
      <c r="K19" s="104">
        <f>K18*12</f>
        <v>240000</v>
      </c>
      <c r="L19" s="185" t="s">
        <v>95</v>
      </c>
      <c r="M19" s="185"/>
      <c r="N19" s="186"/>
      <c r="O19" s="182"/>
    </row>
    <row r="20" spans="4:15" ht="12" customHeight="1">
      <c r="K20" s="105"/>
      <c r="L20" s="105"/>
      <c r="M20" s="105"/>
      <c r="N20" s="105"/>
      <c r="O20" s="182"/>
    </row>
    <row r="21" spans="4:15" s="111" customFormat="1" ht="15.75" customHeight="1">
      <c r="D21" s="92"/>
      <c r="E21" s="92"/>
      <c r="F21" s="92"/>
      <c r="G21" s="92"/>
      <c r="H21" s="92"/>
      <c r="I21" s="92"/>
      <c r="J21" s="92"/>
      <c r="K21" s="92"/>
      <c r="L21" s="179" t="s">
        <v>96</v>
      </c>
      <c r="M21" s="180"/>
      <c r="N21" s="180"/>
      <c r="O21" s="182"/>
    </row>
    <row r="22" spans="4:15" ht="12" customHeight="1">
      <c r="K22" s="105"/>
      <c r="L22" s="100" t="s">
        <v>97</v>
      </c>
      <c r="M22" s="100" t="s">
        <v>98</v>
      </c>
      <c r="N22" s="101" t="s">
        <v>99</v>
      </c>
      <c r="O22" s="182"/>
    </row>
    <row r="23" spans="4:15" ht="12" customHeight="1">
      <c r="K23" s="105"/>
      <c r="L23" s="102">
        <v>5000</v>
      </c>
      <c r="M23" s="102"/>
      <c r="N23" s="103" t="s">
        <v>100</v>
      </c>
      <c r="O23" s="182"/>
    </row>
    <row r="24" spans="4:15" ht="12" customHeight="1">
      <c r="K24" s="105"/>
      <c r="L24" s="102"/>
      <c r="M24" s="102"/>
      <c r="N24" s="103" t="s">
        <v>101</v>
      </c>
      <c r="O24" s="182"/>
    </row>
    <row r="25" spans="4:15" ht="12" customHeight="1">
      <c r="K25" s="105"/>
      <c r="L25" s="102"/>
      <c r="M25" s="102"/>
      <c r="N25" s="103"/>
      <c r="O25" s="182"/>
    </row>
    <row r="26" spans="4:15" ht="12" customHeight="1">
      <c r="K26" s="105"/>
      <c r="L26" s="100">
        <f>SUM(L23:L25)</f>
        <v>5000</v>
      </c>
      <c r="M26" s="100"/>
      <c r="N26" s="101" t="s">
        <v>102</v>
      </c>
      <c r="O26" s="182"/>
    </row>
    <row r="27" spans="4:15" ht="12" customHeight="1">
      <c r="K27" s="105"/>
      <c r="L27" s="104">
        <f>L26*12</f>
        <v>60000</v>
      </c>
      <c r="M27" s="104"/>
      <c r="N27" s="106" t="s">
        <v>103</v>
      </c>
      <c r="O27" s="182"/>
    </row>
    <row r="28" spans="4:15" ht="12" customHeight="1">
      <c r="K28" s="105"/>
      <c r="L28" s="105"/>
      <c r="M28" s="105"/>
      <c r="N28" s="105"/>
      <c r="O28" s="182"/>
    </row>
    <row r="29" spans="4:15" s="111" customFormat="1" ht="15.75" customHeight="1">
      <c r="D29" s="92"/>
      <c r="E29" s="92"/>
      <c r="F29" s="92"/>
      <c r="G29" s="92"/>
      <c r="H29" s="92"/>
      <c r="I29" s="92"/>
      <c r="J29" s="92"/>
      <c r="K29" s="94"/>
      <c r="L29" s="94"/>
      <c r="M29" s="94"/>
      <c r="N29" s="97" t="s">
        <v>104</v>
      </c>
      <c r="O29" s="182"/>
    </row>
    <row r="30" spans="4:15" ht="12" customHeight="1">
      <c r="K30" s="100" t="s">
        <v>105</v>
      </c>
      <c r="L30" s="100" t="s">
        <v>106</v>
      </c>
      <c r="M30" s="100" t="s">
        <v>107</v>
      </c>
      <c r="N30" s="101" t="s">
        <v>108</v>
      </c>
      <c r="O30" s="182"/>
    </row>
    <row r="31" spans="4:15" ht="12" customHeight="1">
      <c r="K31" s="102">
        <v>50</v>
      </c>
      <c r="L31" s="102">
        <v>200</v>
      </c>
      <c r="M31" s="102">
        <v>500</v>
      </c>
      <c r="N31" s="103" t="s">
        <v>109</v>
      </c>
      <c r="O31" s="182"/>
    </row>
    <row r="32" spans="4:15" ht="12" customHeight="1">
      <c r="K32" s="102">
        <v>50</v>
      </c>
      <c r="L32" s="102">
        <v>5</v>
      </c>
      <c r="M32" s="102">
        <v>5</v>
      </c>
      <c r="N32" s="103" t="s">
        <v>110</v>
      </c>
      <c r="O32" s="182"/>
    </row>
    <row r="33" spans="4:15" ht="12" customHeight="1">
      <c r="K33" s="102"/>
      <c r="L33" s="102"/>
      <c r="M33" s="102"/>
      <c r="N33" s="103"/>
      <c r="O33" s="182"/>
    </row>
    <row r="34" spans="4:15" ht="12" customHeight="1">
      <c r="K34" s="100">
        <f>SUM(K31:K33)</f>
        <v>100</v>
      </c>
      <c r="L34" s="100">
        <f t="shared" ref="L34:M34" si="2">SUM(L31:L33)</f>
        <v>205</v>
      </c>
      <c r="M34" s="100">
        <f t="shared" si="2"/>
        <v>505</v>
      </c>
      <c r="N34" s="101" t="s">
        <v>94</v>
      </c>
      <c r="O34" s="182"/>
    </row>
    <row r="35" spans="4:15" ht="12" customHeight="1">
      <c r="K35" s="104">
        <f>SUM(K34+L34+M34)*12</f>
        <v>9720</v>
      </c>
      <c r="L35" s="104"/>
      <c r="M35" s="104"/>
      <c r="N35" s="106" t="s">
        <v>111</v>
      </c>
      <c r="O35" s="182"/>
    </row>
    <row r="36" spans="4:15" s="1" customFormat="1" ht="15" customHeight="1">
      <c r="D36" s="92"/>
      <c r="E36" s="92"/>
      <c r="F36" s="92"/>
      <c r="G36" s="92"/>
      <c r="H36" s="92"/>
      <c r="I36" s="92"/>
      <c r="J36" s="92"/>
      <c r="K36" s="105"/>
      <c r="L36" s="105"/>
      <c r="M36" s="105"/>
      <c r="N36" s="105"/>
      <c r="O36" s="92"/>
    </row>
    <row r="37" spans="4:15" s="111" customFormat="1" ht="15.75" customHeight="1">
      <c r="D37" s="176" t="s">
        <v>112</v>
      </c>
      <c r="E37" s="177"/>
      <c r="F37" s="177"/>
      <c r="G37" s="177"/>
      <c r="H37" s="177"/>
      <c r="I37" s="177"/>
      <c r="J37" s="177"/>
      <c r="K37" s="177"/>
      <c r="L37" s="177"/>
      <c r="M37" s="177"/>
      <c r="N37" s="178"/>
      <c r="O37" s="181" t="s">
        <v>113</v>
      </c>
    </row>
    <row r="38" spans="4:15" s="1" customFormat="1" ht="15" customHeight="1">
      <c r="D38" s="172" t="s">
        <v>114</v>
      </c>
      <c r="E38" s="172" t="s">
        <v>115</v>
      </c>
      <c r="F38" s="172" t="s">
        <v>116</v>
      </c>
      <c r="G38" s="172" t="s">
        <v>117</v>
      </c>
      <c r="H38" s="172" t="s">
        <v>118</v>
      </c>
      <c r="I38" s="172" t="s">
        <v>119</v>
      </c>
      <c r="J38" s="172" t="s">
        <v>120</v>
      </c>
      <c r="K38" s="172" t="s">
        <v>121</v>
      </c>
      <c r="L38" s="172" t="s">
        <v>122</v>
      </c>
      <c r="M38" s="172" t="s">
        <v>123</v>
      </c>
      <c r="N38" s="112" t="s">
        <v>124</v>
      </c>
      <c r="O38" s="181"/>
    </row>
    <row r="39" spans="4:15" s="1" customFormat="1" ht="15" customHeight="1">
      <c r="D39" s="173"/>
      <c r="E39" s="173"/>
      <c r="F39" s="173"/>
      <c r="G39" s="173"/>
      <c r="H39" s="173"/>
      <c r="I39" s="173"/>
      <c r="J39" s="173"/>
      <c r="K39" s="173"/>
      <c r="L39" s="173"/>
      <c r="M39" s="173"/>
      <c r="N39" s="96" t="s">
        <v>125</v>
      </c>
      <c r="O39" s="181"/>
    </row>
    <row r="40" spans="4:15" s="1" customFormat="1" ht="15" customHeight="1">
      <c r="D40" s="93"/>
      <c r="E40" s="93"/>
      <c r="F40" s="93"/>
      <c r="G40" s="93"/>
      <c r="H40" s="93"/>
      <c r="I40" s="93"/>
      <c r="J40" s="93"/>
      <c r="K40" s="93"/>
      <c r="L40" s="93"/>
      <c r="M40" s="93"/>
      <c r="N40" s="93" t="s">
        <v>126</v>
      </c>
      <c r="O40" s="181"/>
    </row>
    <row r="41" spans="4:15" s="1" customFormat="1" ht="15" customHeight="1">
      <c r="D41" s="93"/>
      <c r="E41" s="93"/>
      <c r="F41" s="93"/>
      <c r="G41" s="93"/>
      <c r="H41" s="93"/>
      <c r="I41" s="93"/>
      <c r="J41" s="93"/>
      <c r="K41" s="93"/>
      <c r="L41" s="93"/>
      <c r="M41" s="93"/>
      <c r="N41" s="93" t="s">
        <v>127</v>
      </c>
      <c r="O41" s="181"/>
    </row>
    <row r="42" spans="4:15" s="1" customFormat="1" ht="15" customHeight="1">
      <c r="D42" s="113">
        <f t="shared" ref="D42:L42" si="3">SUM(D40:D41)</f>
        <v>0</v>
      </c>
      <c r="E42" s="113">
        <f t="shared" si="3"/>
        <v>0</v>
      </c>
      <c r="F42" s="113">
        <f t="shared" si="3"/>
        <v>0</v>
      </c>
      <c r="G42" s="113">
        <f t="shared" si="3"/>
        <v>0</v>
      </c>
      <c r="H42" s="113">
        <f t="shared" si="3"/>
        <v>0</v>
      </c>
      <c r="I42" s="113">
        <f t="shared" si="3"/>
        <v>0</v>
      </c>
      <c r="J42" s="113">
        <f t="shared" si="3"/>
        <v>0</v>
      </c>
      <c r="K42" s="113">
        <f t="shared" si="3"/>
        <v>0</v>
      </c>
      <c r="L42" s="113">
        <f t="shared" si="3"/>
        <v>0</v>
      </c>
      <c r="M42" s="113">
        <f>SUM(M40:M41)</f>
        <v>0</v>
      </c>
      <c r="N42" s="95" t="s">
        <v>128</v>
      </c>
      <c r="O42" s="181"/>
    </row>
    <row r="43" spans="4:15" s="1" customFormat="1" ht="15" customHeight="1">
      <c r="D43" s="93"/>
      <c r="E43" s="93"/>
      <c r="F43" s="93"/>
      <c r="G43" s="93"/>
      <c r="H43" s="93"/>
      <c r="I43" s="93"/>
      <c r="J43" s="93"/>
      <c r="K43" s="93"/>
      <c r="L43" s="93"/>
      <c r="M43" s="93"/>
      <c r="N43" s="96" t="s">
        <v>129</v>
      </c>
      <c r="O43" s="181"/>
    </row>
    <row r="44" spans="4:15" s="1" customFormat="1" ht="15" customHeight="1">
      <c r="D44" s="93"/>
      <c r="E44" s="93"/>
      <c r="F44" s="93"/>
      <c r="G44" s="93"/>
      <c r="H44" s="93"/>
      <c r="I44" s="93"/>
      <c r="J44" s="93"/>
      <c r="K44" s="93"/>
      <c r="L44" s="93"/>
      <c r="M44" s="93"/>
      <c r="N44" s="93" t="s">
        <v>130</v>
      </c>
      <c r="O44" s="181"/>
    </row>
    <row r="45" spans="4:15" s="1" customFormat="1" ht="15" customHeight="1">
      <c r="D45" s="93"/>
      <c r="E45" s="93"/>
      <c r="F45" s="93"/>
      <c r="G45" s="93"/>
      <c r="H45" s="93"/>
      <c r="I45" s="93"/>
      <c r="J45" s="93"/>
      <c r="K45" s="93"/>
      <c r="L45" s="93"/>
      <c r="M45" s="93"/>
      <c r="N45" s="93" t="s">
        <v>131</v>
      </c>
      <c r="O45" s="181"/>
    </row>
    <row r="46" spans="4:15" s="1" customFormat="1" ht="15" customHeight="1">
      <c r="D46" s="113">
        <f t="shared" ref="D46:L46" si="4">SUM(D44:D45)</f>
        <v>0</v>
      </c>
      <c r="E46" s="113">
        <f t="shared" si="4"/>
        <v>0</v>
      </c>
      <c r="F46" s="113">
        <f t="shared" si="4"/>
        <v>0</v>
      </c>
      <c r="G46" s="113">
        <f t="shared" si="4"/>
        <v>0</v>
      </c>
      <c r="H46" s="113">
        <f t="shared" si="4"/>
        <v>0</v>
      </c>
      <c r="I46" s="113">
        <f t="shared" si="4"/>
        <v>0</v>
      </c>
      <c r="J46" s="113">
        <f t="shared" si="4"/>
        <v>0</v>
      </c>
      <c r="K46" s="113">
        <f t="shared" si="4"/>
        <v>0</v>
      </c>
      <c r="L46" s="113">
        <f t="shared" si="4"/>
        <v>0</v>
      </c>
      <c r="M46" s="113">
        <f>SUM(M44:M45)</f>
        <v>0</v>
      </c>
      <c r="N46" s="95" t="s">
        <v>132</v>
      </c>
      <c r="O46" s="181"/>
    </row>
    <row r="47" spans="4:15" s="1" customFormat="1" ht="15" customHeight="1">
      <c r="D47" s="114">
        <f t="shared" ref="D47:L47" si="5">D42*0.08</f>
        <v>0</v>
      </c>
      <c r="E47" s="114">
        <f t="shared" si="5"/>
        <v>0</v>
      </c>
      <c r="F47" s="114">
        <f t="shared" si="5"/>
        <v>0</v>
      </c>
      <c r="G47" s="114">
        <f t="shared" si="5"/>
        <v>0</v>
      </c>
      <c r="H47" s="114">
        <f t="shared" si="5"/>
        <v>0</v>
      </c>
      <c r="I47" s="114">
        <f t="shared" si="5"/>
        <v>0</v>
      </c>
      <c r="J47" s="114">
        <f t="shared" si="5"/>
        <v>0</v>
      </c>
      <c r="K47" s="114">
        <f t="shared" si="5"/>
        <v>0</v>
      </c>
      <c r="L47" s="114">
        <f t="shared" si="5"/>
        <v>0</v>
      </c>
      <c r="M47" s="114">
        <f>M42*0.08</f>
        <v>0</v>
      </c>
      <c r="N47" s="93" t="s">
        <v>133</v>
      </c>
      <c r="O47" s="181"/>
    </row>
    <row r="48" spans="4:15" s="1" customFormat="1" ht="15" customHeight="1">
      <c r="D48" s="115">
        <f t="shared" ref="D48:L48" si="6">D42-D46-D47</f>
        <v>0</v>
      </c>
      <c r="E48" s="115">
        <f t="shared" si="6"/>
        <v>0</v>
      </c>
      <c r="F48" s="115">
        <f t="shared" si="6"/>
        <v>0</v>
      </c>
      <c r="G48" s="115">
        <f t="shared" si="6"/>
        <v>0</v>
      </c>
      <c r="H48" s="115">
        <f t="shared" si="6"/>
        <v>0</v>
      </c>
      <c r="I48" s="115">
        <f t="shared" si="6"/>
        <v>0</v>
      </c>
      <c r="J48" s="115">
        <f t="shared" si="6"/>
        <v>0</v>
      </c>
      <c r="K48" s="115">
        <f t="shared" si="6"/>
        <v>0</v>
      </c>
      <c r="L48" s="115">
        <f t="shared" si="6"/>
        <v>0</v>
      </c>
      <c r="M48" s="115">
        <f>M42-M46-M47</f>
        <v>0</v>
      </c>
      <c r="N48" s="94" t="s">
        <v>134</v>
      </c>
      <c r="O48" s="181"/>
    </row>
    <row r="49" spans="4:15" s="1" customFormat="1" ht="15" customHeight="1">
      <c r="D49" s="93"/>
      <c r="E49" s="93"/>
      <c r="F49" s="93"/>
      <c r="G49" s="93"/>
      <c r="H49" s="93"/>
      <c r="I49" s="93"/>
      <c r="J49" s="93"/>
      <c r="K49" s="93"/>
      <c r="L49" s="93"/>
      <c r="M49" s="93"/>
      <c r="N49" s="96" t="s">
        <v>135</v>
      </c>
      <c r="O49" s="181"/>
    </row>
    <row r="50" spans="4:15" s="1" customFormat="1" ht="15" customHeight="1">
      <c r="D50" s="93"/>
      <c r="E50" s="93"/>
      <c r="F50" s="93"/>
      <c r="G50" s="93"/>
      <c r="H50" s="93"/>
      <c r="I50" s="93"/>
      <c r="J50" s="93"/>
      <c r="K50" s="93"/>
      <c r="L50" s="93"/>
      <c r="M50" s="93">
        <f>K19</f>
        <v>240000</v>
      </c>
      <c r="N50" s="93" t="s">
        <v>136</v>
      </c>
      <c r="O50" s="181"/>
    </row>
    <row r="51" spans="4:15" s="1" customFormat="1" ht="15" customHeight="1">
      <c r="D51" s="93"/>
      <c r="E51" s="93"/>
      <c r="F51" s="93"/>
      <c r="G51" s="93"/>
      <c r="H51" s="93"/>
      <c r="I51" s="93"/>
      <c r="J51" s="93"/>
      <c r="K51" s="93"/>
      <c r="L51" s="93"/>
      <c r="M51" s="93">
        <f>L27</f>
        <v>60000</v>
      </c>
      <c r="N51" s="93" t="s">
        <v>137</v>
      </c>
      <c r="O51" s="181"/>
    </row>
    <row r="52" spans="4:15" s="1" customFormat="1" ht="15" customHeight="1">
      <c r="D52" s="93"/>
      <c r="E52" s="93"/>
      <c r="F52" s="93"/>
      <c r="G52" s="93"/>
      <c r="H52" s="93"/>
      <c r="I52" s="93"/>
      <c r="J52" s="93"/>
      <c r="K52" s="93"/>
      <c r="L52" s="93"/>
      <c r="M52" s="93">
        <f>K35</f>
        <v>9720</v>
      </c>
      <c r="N52" s="93" t="s">
        <v>138</v>
      </c>
      <c r="O52" s="181"/>
    </row>
    <row r="53" spans="4:15" s="1" customFormat="1" ht="15" customHeight="1">
      <c r="D53" s="93"/>
      <c r="E53" s="93"/>
      <c r="F53" s="93"/>
      <c r="G53" s="93"/>
      <c r="H53" s="93"/>
      <c r="I53" s="93"/>
      <c r="J53" s="93"/>
      <c r="K53" s="93"/>
      <c r="L53" s="93"/>
      <c r="M53" s="93"/>
      <c r="N53" s="93" t="s">
        <v>139</v>
      </c>
      <c r="O53" s="181"/>
    </row>
    <row r="54" spans="4:15" s="1" customFormat="1" ht="15" customHeight="1">
      <c r="D54" s="93"/>
      <c r="E54" s="93"/>
      <c r="F54" s="93"/>
      <c r="G54" s="93"/>
      <c r="H54" s="93"/>
      <c r="I54" s="93"/>
      <c r="J54" s="93"/>
      <c r="K54" s="93"/>
      <c r="L54" s="93"/>
      <c r="M54" s="93"/>
      <c r="N54" s="93"/>
      <c r="O54" s="181"/>
    </row>
    <row r="55" spans="4:15" s="1" customFormat="1" ht="15" customHeight="1">
      <c r="D55" s="93"/>
      <c r="E55" s="93"/>
      <c r="F55" s="93"/>
      <c r="G55" s="93"/>
      <c r="H55" s="93"/>
      <c r="I55" s="93"/>
      <c r="J55" s="93"/>
      <c r="K55" s="93"/>
      <c r="L55" s="93"/>
      <c r="M55" s="93"/>
      <c r="N55" s="93"/>
      <c r="O55" s="181"/>
    </row>
    <row r="56" spans="4:15" s="1" customFormat="1" ht="15" customHeight="1">
      <c r="D56" s="93"/>
      <c r="E56" s="93"/>
      <c r="F56" s="93"/>
      <c r="G56" s="93"/>
      <c r="H56" s="93"/>
      <c r="I56" s="93"/>
      <c r="J56" s="93"/>
      <c r="K56" s="93"/>
      <c r="L56" s="93"/>
      <c r="M56" s="93"/>
      <c r="N56" s="93"/>
      <c r="O56" s="181"/>
    </row>
    <row r="57" spans="4:15" s="1" customFormat="1" ht="15" customHeight="1">
      <c r="D57" s="93"/>
      <c r="E57" s="93"/>
      <c r="F57" s="93"/>
      <c r="G57" s="93"/>
      <c r="H57" s="93"/>
      <c r="I57" s="93"/>
      <c r="J57" s="93"/>
      <c r="K57" s="93"/>
      <c r="L57" s="93"/>
      <c r="M57" s="93"/>
      <c r="N57" s="93"/>
      <c r="O57" s="181"/>
    </row>
    <row r="58" spans="4:15" s="1" customFormat="1" ht="15" customHeight="1">
      <c r="D58" s="93"/>
      <c r="E58" s="93"/>
      <c r="F58" s="93"/>
      <c r="G58" s="93"/>
      <c r="H58" s="93"/>
      <c r="I58" s="93"/>
      <c r="J58" s="93"/>
      <c r="K58" s="93"/>
      <c r="L58" s="93"/>
      <c r="M58" s="93"/>
      <c r="N58" s="93"/>
      <c r="O58" s="181"/>
    </row>
    <row r="59" spans="4:15" ht="15" customHeight="1">
      <c r="D59" s="188">
        <f t="shared" ref="D59:L59" si="7">SUM(D50:D58)</f>
        <v>0</v>
      </c>
      <c r="E59" s="188">
        <f t="shared" si="7"/>
        <v>0</v>
      </c>
      <c r="F59" s="188">
        <f t="shared" si="7"/>
        <v>0</v>
      </c>
      <c r="G59" s="188">
        <f t="shared" si="7"/>
        <v>0</v>
      </c>
      <c r="H59" s="188">
        <f t="shared" si="7"/>
        <v>0</v>
      </c>
      <c r="I59" s="188">
        <f t="shared" si="7"/>
        <v>0</v>
      </c>
      <c r="J59" s="188">
        <f t="shared" si="7"/>
        <v>0</v>
      </c>
      <c r="K59" s="188">
        <f t="shared" si="7"/>
        <v>0</v>
      </c>
      <c r="L59" s="188">
        <f t="shared" si="7"/>
        <v>0</v>
      </c>
      <c r="M59" s="188">
        <f>SUM(M50:M58)</f>
        <v>309720</v>
      </c>
      <c r="N59" s="93" t="s">
        <v>140</v>
      </c>
      <c r="O59" s="181"/>
    </row>
    <row r="60" spans="4:15" ht="15" customHeight="1">
      <c r="D60" s="187">
        <f t="shared" ref="D60:L60" si="8">D48-D59</f>
        <v>0</v>
      </c>
      <c r="E60" s="187">
        <f t="shared" si="8"/>
        <v>0</v>
      </c>
      <c r="F60" s="187">
        <f t="shared" si="8"/>
        <v>0</v>
      </c>
      <c r="G60" s="187">
        <f t="shared" si="8"/>
        <v>0</v>
      </c>
      <c r="H60" s="187">
        <f t="shared" si="8"/>
        <v>0</v>
      </c>
      <c r="I60" s="187">
        <f t="shared" si="8"/>
        <v>0</v>
      </c>
      <c r="J60" s="187">
        <f t="shared" si="8"/>
        <v>0</v>
      </c>
      <c r="K60" s="187">
        <f t="shared" si="8"/>
        <v>0</v>
      </c>
      <c r="L60" s="187">
        <f t="shared" si="8"/>
        <v>0</v>
      </c>
      <c r="M60" s="187">
        <f>M48-M59</f>
        <v>-309720</v>
      </c>
      <c r="N60" s="94" t="s">
        <v>141</v>
      </c>
      <c r="O60" s="181"/>
    </row>
    <row r="61" spans="4:15" ht="15" customHeight="1">
      <c r="D61" s="188">
        <f t="shared" ref="D61:L61" si="9">IF(D60&gt;500000,((D60-500000)*0.15),0)</f>
        <v>0</v>
      </c>
      <c r="E61" s="188">
        <f t="shared" si="9"/>
        <v>0</v>
      </c>
      <c r="F61" s="188">
        <f t="shared" si="9"/>
        <v>0</v>
      </c>
      <c r="G61" s="188">
        <f t="shared" si="9"/>
        <v>0</v>
      </c>
      <c r="H61" s="188">
        <f t="shared" si="9"/>
        <v>0</v>
      </c>
      <c r="I61" s="188">
        <f t="shared" si="9"/>
        <v>0</v>
      </c>
      <c r="J61" s="188">
        <f t="shared" si="9"/>
        <v>0</v>
      </c>
      <c r="K61" s="188">
        <f t="shared" si="9"/>
        <v>0</v>
      </c>
      <c r="L61" s="188">
        <f t="shared" si="9"/>
        <v>0</v>
      </c>
      <c r="M61" s="188">
        <f>IF(M60&gt;500000,((M60-500000)*0.15),0)</f>
        <v>0</v>
      </c>
      <c r="N61" s="93" t="s">
        <v>142</v>
      </c>
      <c r="O61" s="181"/>
    </row>
    <row r="62" spans="4:15" ht="15" customHeight="1">
      <c r="D62" s="93"/>
      <c r="E62" s="93"/>
      <c r="F62" s="93"/>
      <c r="G62" s="93"/>
      <c r="H62" s="93"/>
      <c r="I62" s="93"/>
      <c r="J62" s="93"/>
      <c r="K62" s="93"/>
      <c r="L62" s="93"/>
      <c r="M62" s="93"/>
      <c r="N62" s="93" t="s">
        <v>143</v>
      </c>
      <c r="O62" s="181"/>
    </row>
    <row r="63" spans="4:15" ht="15" customHeight="1">
      <c r="D63" s="187">
        <f t="shared" ref="D63:L63" si="10">D60-D61-D62</f>
        <v>0</v>
      </c>
      <c r="E63" s="187">
        <f t="shared" si="10"/>
        <v>0</v>
      </c>
      <c r="F63" s="187">
        <f t="shared" si="10"/>
        <v>0</v>
      </c>
      <c r="G63" s="187">
        <f t="shared" si="10"/>
        <v>0</v>
      </c>
      <c r="H63" s="187">
        <f t="shared" si="10"/>
        <v>0</v>
      </c>
      <c r="I63" s="187">
        <f t="shared" si="10"/>
        <v>0</v>
      </c>
      <c r="J63" s="187">
        <f t="shared" si="10"/>
        <v>0</v>
      </c>
      <c r="K63" s="187">
        <f t="shared" si="10"/>
        <v>0</v>
      </c>
      <c r="L63" s="187">
        <f t="shared" si="10"/>
        <v>0</v>
      </c>
      <c r="M63" s="187">
        <f>M60-M61-M62</f>
        <v>-309720</v>
      </c>
      <c r="N63" s="94" t="s">
        <v>144</v>
      </c>
      <c r="O63" s="181"/>
    </row>
    <row r="64" spans="4:15" ht="53.25" customHeight="1">
      <c r="D64" s="181"/>
      <c r="E64" s="181"/>
      <c r="F64" s="181"/>
      <c r="G64" s="181"/>
      <c r="H64" s="181"/>
      <c r="I64" s="181"/>
      <c r="J64" s="181"/>
      <c r="K64" s="181"/>
      <c r="L64" s="181"/>
      <c r="M64" s="181"/>
      <c r="N64" s="181"/>
      <c r="O64" s="98" t="s">
        <v>145</v>
      </c>
    </row>
  </sheetData>
  <mergeCells count="29">
    <mergeCell ref="O12:O35"/>
    <mergeCell ref="K12:N12"/>
    <mergeCell ref="L19:N19"/>
    <mergeCell ref="D64:N64"/>
    <mergeCell ref="O37:O63"/>
    <mergeCell ref="M38:M39"/>
    <mergeCell ref="L38:L39"/>
    <mergeCell ref="K38:K39"/>
    <mergeCell ref="J38:J39"/>
    <mergeCell ref="I38:I39"/>
    <mergeCell ref="H38:H39"/>
    <mergeCell ref="G38:G39"/>
    <mergeCell ref="F38:F39"/>
    <mergeCell ref="E38:E39"/>
    <mergeCell ref="D38:D39"/>
    <mergeCell ref="D1:N1"/>
    <mergeCell ref="D5:N5"/>
    <mergeCell ref="D37:N37"/>
    <mergeCell ref="L21:N21"/>
    <mergeCell ref="O2:O11"/>
    <mergeCell ref="D2:N2"/>
    <mergeCell ref="D3:N3"/>
    <mergeCell ref="D4:N4"/>
    <mergeCell ref="D6:N6"/>
    <mergeCell ref="D7:N7"/>
    <mergeCell ref="D8:N8"/>
    <mergeCell ref="D9:N9"/>
    <mergeCell ref="D10:N10"/>
    <mergeCell ref="D11:N11"/>
  </mergeCells>
  <phoneticPr fontId="12" type="noConversion"/>
  <pageMargins left="0.25" right="0.25" top="0.75" bottom="0.75" header="0.3" footer="0.3"/>
  <pageSetup paperSize="9" scale="89"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5D0F1E6C387C49B7B63257B04CB069" ma:contentTypeVersion="19" ma:contentTypeDescription="Create a new document." ma:contentTypeScope="" ma:versionID="ff4bb2ac0a4ad3aaf915ac02a8fd74fe">
  <xsd:schema xmlns:xsd="http://www.w3.org/2001/XMLSchema" xmlns:xs="http://www.w3.org/2001/XMLSchema" xmlns:p="http://schemas.microsoft.com/office/2006/metadata/properties" xmlns:ns2="2ca91460-e25a-4e16-ae7b-82dd8090e3ae" xmlns:ns3="ac3fb3e3-a907-43f0-bfd3-de3bdbdd4cdc" targetNamespace="http://schemas.microsoft.com/office/2006/metadata/properties" ma:root="true" ma:fieldsID="b4bc1524b4309e3974e4fe93e40a65c0" ns2:_="" ns3:_="">
    <xsd:import namespace="2ca91460-e25a-4e16-ae7b-82dd8090e3ae"/>
    <xsd:import namespace="ac3fb3e3-a907-43f0-bfd3-de3bdbdd4cd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2:_dlc_DocId" minOccurs="0"/>
                <xsd:element ref="ns2:_dlc_DocIdUrl" minOccurs="0"/>
                <xsd:element ref="ns2:_dlc_DocIdPersistId" minOccurs="0"/>
                <xsd:element ref="ns3:MediaLengthInSeconds" minOccurs="0"/>
                <xsd:element ref="ns3:lcf76f155ced4ddcb4097134ff3c332f" minOccurs="0"/>
                <xsd:element ref="ns2:TaxCatchAll" minOccurs="0"/>
                <xsd:element ref="ns3:MediaServiceObjectDetectorVersions" minOccurs="0"/>
                <xsd:element ref="ns3:_Flow_SignoffStatu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a91460-e25a-4e16-ae7b-82dd8090e3a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baa70111-8d0f-446e-a2f4-9e47c3170518}" ma:internalName="TaxCatchAll" ma:showField="CatchAllData" ma:web="2ca91460-e25a-4e16-ae7b-82dd8090e3a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3fb3e3-a907-43f0-bfd3-de3bdbdd4cd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27b0f66-4110-4188-acba-59fa3212cd5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_Flow_SignoffStatus" ma:index="28" nillable="true" ma:displayName="Sign-off status" ma:internalName="Sign_x002d_off_x0020_status">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2ca91460-e25a-4e16-ae7b-82dd8090e3ae">NXNY7HK67DDQ-557697648-649103</_dlc_DocId>
    <_dlc_DocIdUrl xmlns="2ca91460-e25a-4e16-ae7b-82dd8090e3ae">
      <Url>https://sdfcmv.sharepoint.com/sites/FileServer/_layouts/15/DocIdRedir.aspx?ID=NXNY7HK67DDQ-557697648-649103</Url>
      <Description>NXNY7HK67DDQ-557697648-649103</Description>
    </_dlc_DocIdUrl>
    <TaxCatchAll xmlns="2ca91460-e25a-4e16-ae7b-82dd8090e3ae" xsi:nil="true"/>
    <lcf76f155ced4ddcb4097134ff3c332f xmlns="ac3fb3e3-a907-43f0-bfd3-de3bdbdd4cdc">
      <Terms xmlns="http://schemas.microsoft.com/office/infopath/2007/PartnerControls"/>
    </lcf76f155ced4ddcb4097134ff3c332f>
    <SharedWithUsers xmlns="2ca91460-e25a-4e16-ae7b-82dd8090e3ae">
      <UserInfo>
        <DisplayName>Zeenad</DisplayName>
        <AccountId>11</AccountId>
        <AccountType/>
      </UserInfo>
      <UserInfo>
        <DisplayName>Ibrahim Afsah</DisplayName>
        <AccountId>64</AccountId>
        <AccountType/>
      </UserInfo>
    </SharedWithUsers>
    <_Flow_SignoffStatus xmlns="ac3fb3e3-a907-43f0-bfd3-de3bdbdd4cdc" xsi:nil="true"/>
  </documentManagement>
</p:properties>
</file>

<file path=customXml/itemProps1.xml><?xml version="1.0" encoding="utf-8"?>
<ds:datastoreItem xmlns:ds="http://schemas.openxmlformats.org/officeDocument/2006/customXml" ds:itemID="{3E106B97-DAC0-49FA-BD15-3EDCAAA2BC65}"/>
</file>

<file path=customXml/itemProps2.xml><?xml version="1.0" encoding="utf-8"?>
<ds:datastoreItem xmlns:ds="http://schemas.openxmlformats.org/officeDocument/2006/customXml" ds:itemID="{018D82D8-5146-4A9B-BD8A-A5F0D4D4527B}"/>
</file>

<file path=customXml/itemProps3.xml><?xml version="1.0" encoding="utf-8"?>
<ds:datastoreItem xmlns:ds="http://schemas.openxmlformats.org/officeDocument/2006/customXml" ds:itemID="{DCE0F118-0F49-46E5-AF01-96870020C863}"/>
</file>

<file path=customXml/itemProps4.xml><?xml version="1.0" encoding="utf-8"?>
<ds:datastoreItem xmlns:ds="http://schemas.openxmlformats.org/officeDocument/2006/customXml" ds:itemID="{8E00AFE3-7A23-4CA0-8680-021708AB737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Mariyam Mahin</dc:creator>
  <cp:keywords/>
  <dc:description/>
  <cp:lastModifiedBy>Aminath Shizama</cp:lastModifiedBy>
  <cp:revision/>
  <dcterms:created xsi:type="dcterms:W3CDTF">2023-04-27T06:33:18Z</dcterms:created>
  <dcterms:modified xsi:type="dcterms:W3CDTF">2024-05-26T11:42:07Z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0x010100075D0F1E6C387C49B7B63257B04CB069</vt:lpwstr>
  </property>
  <property fmtid="{D5CDD505-2E9C-101B-9397-08002B2CF9AE}" pid="3" name="_dlc_DocIdItemGuid">
    <vt:lpwstr>d9806029-4003-4ab1-9098-56522d68a30d</vt:lpwstr>
  </property>
  <property fmtid="{D5CDD505-2E9C-101B-9397-08002B2CF9AE}" pid="4" name="MediaServiceImageTags">
    <vt:lpwstr/>
  </property>
</Properties>
</file>